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balzer_obn_ok_gov/Documents/Desktop/Law Enforcement Forms/"/>
    </mc:Choice>
  </mc:AlternateContent>
  <xr:revisionPtr revIDLastSave="0" documentId="8_{1FDE319D-3727-4939-BDEC-7B5D96978A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S Shipping Paper" sheetId="4" r:id="rId1"/>
    <sheet name="Agency POC &amp; Site Info" sheetId="1" r:id="rId2"/>
    <sheet name="DOT PSN" sheetId="2" state="hidden" r:id="rId3"/>
    <sheet name="ACS City and County" sheetId="3" state="hidden" r:id="rId4"/>
  </sheets>
  <definedNames>
    <definedName name="_xlnm._FilterDatabase" localSheetId="3" hidden="1">'Agency POC &amp; Site Info'!$I$1:$N$10</definedName>
    <definedName name="_xlnm._FilterDatabase" localSheetId="1" hidden="1">'Agency POC &amp; Site Info'!$A$1:$N$1</definedName>
    <definedName name="_xlnm._FilterDatabase" localSheetId="2" hidden="1">'DOT PSN'!$B$1:$H$35</definedName>
    <definedName name="ACS_Site_ID">'Agency POC &amp; Site Info'!$I$1:$I$10</definedName>
    <definedName name="ACSSiteID">'Agency POC &amp; Site Info'!$I$2:$I$10</definedName>
    <definedName name="Agents">'Agency POC &amp; Site Info'!$A$2:$A$12</definedName>
    <definedName name="ContainerSize">'DOT PSN'!$B$39:$B$44</definedName>
    <definedName name="NCCounties">'ACS City and County'!#REF!</definedName>
    <definedName name="UNIDNumber">'DOT PSN'!#REF!</definedName>
  </definedNames>
  <calcPr calcId="191029"/>
  <customWorkbookViews>
    <customWorkbookView name="1" guid="{776F9373-65ED-41C8-AE1D-B548726DF16F}" includeHiddenRowCol="0" maximized="1" windowWidth="1362" windowHeight="608" activeSheetId="4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0" i="4" l="1"/>
  <c r="W10" i="4"/>
  <c r="Q10" i="4"/>
  <c r="Q8" i="4"/>
  <c r="Q6" i="4"/>
  <c r="X75" i="4"/>
  <c r="X41" i="4"/>
  <c r="B75" i="4"/>
  <c r="B41" i="4"/>
  <c r="R12" i="4" l="1"/>
  <c r="A104" i="4"/>
  <c r="T102" i="4"/>
  <c r="O102" i="4"/>
  <c r="M102" i="4"/>
  <c r="J102" i="4"/>
  <c r="B102" i="4"/>
  <c r="A100" i="4"/>
  <c r="T98" i="4"/>
  <c r="O98" i="4"/>
  <c r="M98" i="4"/>
  <c r="J98" i="4"/>
  <c r="B98" i="4"/>
  <c r="A96" i="4"/>
  <c r="T94" i="4"/>
  <c r="O94" i="4"/>
  <c r="M94" i="4"/>
  <c r="J94" i="4"/>
  <c r="B94" i="4"/>
  <c r="A92" i="4"/>
  <c r="T90" i="4"/>
  <c r="O90" i="4"/>
  <c r="M90" i="4"/>
  <c r="J90" i="4"/>
  <c r="B90" i="4"/>
  <c r="A88" i="4"/>
  <c r="T86" i="4"/>
  <c r="O86" i="4"/>
  <c r="M86" i="4"/>
  <c r="J86" i="4"/>
  <c r="B86" i="4"/>
  <c r="A84" i="4"/>
  <c r="T82" i="4"/>
  <c r="O82" i="4"/>
  <c r="M82" i="4"/>
  <c r="J82" i="4"/>
  <c r="B82" i="4"/>
  <c r="A80" i="4"/>
  <c r="T78" i="4"/>
  <c r="O78" i="4"/>
  <c r="M78" i="4"/>
  <c r="J78" i="4"/>
  <c r="B78" i="4"/>
  <c r="A70" i="4"/>
  <c r="T68" i="4"/>
  <c r="O68" i="4"/>
  <c r="M68" i="4"/>
  <c r="J68" i="4"/>
  <c r="B68" i="4"/>
  <c r="A66" i="4"/>
  <c r="T64" i="4"/>
  <c r="O64" i="4"/>
  <c r="M64" i="4"/>
  <c r="J64" i="4"/>
  <c r="B64" i="4"/>
  <c r="A62" i="4"/>
  <c r="T60" i="4"/>
  <c r="O60" i="4"/>
  <c r="M60" i="4"/>
  <c r="J60" i="4"/>
  <c r="B60" i="4"/>
  <c r="A58" i="4"/>
  <c r="T56" i="4"/>
  <c r="O56" i="4"/>
  <c r="M56" i="4"/>
  <c r="J56" i="4"/>
  <c r="B56" i="4"/>
  <c r="A54" i="4"/>
  <c r="T52" i="4"/>
  <c r="O52" i="4"/>
  <c r="M52" i="4"/>
  <c r="J52" i="4"/>
  <c r="B52" i="4"/>
  <c r="A50" i="4"/>
  <c r="T48" i="4"/>
  <c r="O48" i="4"/>
  <c r="M48" i="4"/>
  <c r="J48" i="4"/>
  <c r="B48" i="4"/>
  <c r="A46" i="4"/>
  <c r="T44" i="4"/>
  <c r="O44" i="4"/>
  <c r="M44" i="4"/>
  <c r="J44" i="4"/>
  <c r="B44" i="4"/>
  <c r="A34" i="4"/>
  <c r="T32" i="4"/>
  <c r="O32" i="4"/>
  <c r="M32" i="4"/>
  <c r="J32" i="4"/>
  <c r="B32" i="4"/>
  <c r="A30" i="4"/>
  <c r="T28" i="4"/>
  <c r="O28" i="4"/>
  <c r="M28" i="4"/>
  <c r="J28" i="4"/>
  <c r="B28" i="4"/>
  <c r="A26" i="4"/>
  <c r="T24" i="4"/>
  <c r="O24" i="4"/>
  <c r="M24" i="4"/>
  <c r="J24" i="4"/>
  <c r="B24" i="4"/>
  <c r="A22" i="4"/>
  <c r="T19" i="4"/>
  <c r="O19" i="4"/>
  <c r="M19" i="4"/>
  <c r="J19" i="4"/>
  <c r="B19" i="4"/>
  <c r="H75" i="4" l="1"/>
  <c r="H41" i="4"/>
</calcChain>
</file>

<file path=xl/sharedStrings.xml><?xml version="1.0" encoding="utf-8"?>
<sst xmlns="http://schemas.openxmlformats.org/spreadsheetml/2006/main" count="1453" uniqueCount="882">
  <si>
    <t>Manifest &amp; Line Number:</t>
  </si>
  <si>
    <t>Volume (LBS)</t>
  </si>
  <si>
    <t>Container Size</t>
  </si>
  <si>
    <t>Quantity</t>
  </si>
  <si>
    <t>EPA Waste Code</t>
  </si>
  <si>
    <t>DOT Packing Group</t>
  </si>
  <si>
    <t>DOT Hazard Class</t>
  </si>
  <si>
    <t>DOT N.O.S. (Description)</t>
  </si>
  <si>
    <t>DOT Shipping Description</t>
  </si>
  <si>
    <t>DOT UN ID Number</t>
  </si>
  <si>
    <t>Lab Manufacturing Process:</t>
  </si>
  <si>
    <t>ZIP:</t>
  </si>
  <si>
    <t xml:space="preserve">State:  </t>
  </si>
  <si>
    <t xml:space="preserve">City:  </t>
  </si>
  <si>
    <t xml:space="preserve">Storing Agency:  </t>
  </si>
  <si>
    <t>ACS Program Clandestine Methamphetamine Laboratory Shipping Paper</t>
  </si>
  <si>
    <t>Contractor Use Only</t>
  </si>
  <si>
    <t>County:</t>
  </si>
  <si>
    <t>ERG Number:</t>
  </si>
  <si>
    <t>Case or File #:</t>
  </si>
  <si>
    <t>Seizing Officer/Agent Name:</t>
  </si>
  <si>
    <t>Clandestine Laboratory Seizure Site (EPIC Data and HW Generator Information)</t>
  </si>
  <si>
    <t>Type of Seizure Report:</t>
  </si>
  <si>
    <t>ORI:</t>
  </si>
  <si>
    <t>Seizing Date:</t>
  </si>
  <si>
    <t>Seizure Address/Location:</t>
  </si>
  <si>
    <t>Longitude:</t>
  </si>
  <si>
    <t>Chemist on Site:</t>
  </si>
  <si>
    <t>Total Children Affected:</t>
  </si>
  <si>
    <t>Injured:</t>
  </si>
  <si>
    <t>Killed:</t>
  </si>
  <si>
    <t>St. # :</t>
  </si>
  <si>
    <t>Street Name:</t>
  </si>
  <si>
    <t>Phone # :</t>
  </si>
  <si>
    <t>State:</t>
  </si>
  <si>
    <t xml:space="preserve">Address:  </t>
  </si>
  <si>
    <t>City:</t>
  </si>
  <si>
    <t xml:space="preserve">P.O.C. Email:  </t>
  </si>
  <si>
    <t>of</t>
  </si>
  <si>
    <t>Latitude:</t>
  </si>
  <si>
    <t>Authorized Central Storage (ACS) Site</t>
  </si>
  <si>
    <t>Package contents/description (List all components, constituents, qty, size, weight, volume, physical state and pH of items inside the container):</t>
  </si>
  <si>
    <t>UN2796</t>
  </si>
  <si>
    <t>UN1789</t>
  </si>
  <si>
    <t>UN3264</t>
  </si>
  <si>
    <t>UN1823</t>
  </si>
  <si>
    <t>UN3266</t>
  </si>
  <si>
    <t>UN1978</t>
  </si>
  <si>
    <t>UN1950</t>
  </si>
  <si>
    <t>UN1090</t>
  </si>
  <si>
    <t>UN1268</t>
  </si>
  <si>
    <t>UN1293</t>
  </si>
  <si>
    <t>UN1294</t>
  </si>
  <si>
    <t>UN1230</t>
  </si>
  <si>
    <t>UN1219</t>
  </si>
  <si>
    <t>UN1987</t>
  </si>
  <si>
    <t>UN1993</t>
  </si>
  <si>
    <t>UN2924</t>
  </si>
  <si>
    <t>UN1944</t>
  </si>
  <si>
    <t>UN1331</t>
  </si>
  <si>
    <t>UN1338</t>
  </si>
  <si>
    <t>UN1415</t>
  </si>
  <si>
    <t>UN3131</t>
  </si>
  <si>
    <t>UN1942</t>
  </si>
  <si>
    <t>UN3139</t>
  </si>
  <si>
    <t>UN1479</t>
  </si>
  <si>
    <t>UN3287</t>
  </si>
  <si>
    <t>UN3288</t>
  </si>
  <si>
    <t>UN3090</t>
  </si>
  <si>
    <t>N/A</t>
  </si>
  <si>
    <t>UN3291</t>
  </si>
  <si>
    <t>UNID#</t>
  </si>
  <si>
    <t xml:space="preserve">Agency City: </t>
  </si>
  <si>
    <t xml:space="preserve">Site ID:  </t>
  </si>
  <si>
    <t>2.5 Gallon</t>
  </si>
  <si>
    <t>5 Gallon</t>
  </si>
  <si>
    <t>14 Gallon</t>
  </si>
  <si>
    <t>30 Gallon</t>
  </si>
  <si>
    <t>55 Gallon</t>
  </si>
  <si>
    <t>Trash Bag</t>
  </si>
  <si>
    <t>Container</t>
  </si>
  <si>
    <t>Page:</t>
  </si>
  <si>
    <t>ACS Program Clandestine Methamphetamine Laboratory Shipping Paper - Continuation Page</t>
  </si>
  <si>
    <t xml:space="preserve">Seizing Agency: </t>
  </si>
  <si>
    <t>Sulfuric Acid</t>
  </si>
  <si>
    <t>Hydrochloric Acid</t>
  </si>
  <si>
    <t>Corrosive liquid, acidic, inorganic, n.o.s.</t>
  </si>
  <si>
    <t>Solids containing corrosive liquid, n.o.s.</t>
  </si>
  <si>
    <t>Sodium Hydroxide</t>
  </si>
  <si>
    <t>Corrosive liquid, basic, inorganic, n.o.s.</t>
  </si>
  <si>
    <t>Propane</t>
  </si>
  <si>
    <t>Aerosols, flammable, n.o.s.</t>
  </si>
  <si>
    <t>PGII</t>
  </si>
  <si>
    <t>(D002)</t>
  </si>
  <si>
    <t>(Sulfuric Acid)</t>
  </si>
  <si>
    <t>(Hydrochloric Acid)</t>
  </si>
  <si>
    <t>(Sodium Hydroxide)</t>
  </si>
  <si>
    <t>D002</t>
  </si>
  <si>
    <t>D001</t>
  </si>
  <si>
    <t>Acetone</t>
  </si>
  <si>
    <t>Petroleum Distillates, n.o.s.</t>
  </si>
  <si>
    <t>Tinctures, medicinal</t>
  </si>
  <si>
    <t>Toluene</t>
  </si>
  <si>
    <t>Methanol</t>
  </si>
  <si>
    <t>3,(6.1)</t>
  </si>
  <si>
    <t>Isopropyl alcohol</t>
  </si>
  <si>
    <t>Alcohols, n.o.s.</t>
  </si>
  <si>
    <t>Flammable liquids, n.o.s.</t>
  </si>
  <si>
    <t>(D001)</t>
  </si>
  <si>
    <t>Flammable liquids, corrosive, n.o.s.</t>
  </si>
  <si>
    <t>3,(8)</t>
  </si>
  <si>
    <t>(D001,D002)</t>
  </si>
  <si>
    <t>D001,D002</t>
  </si>
  <si>
    <t>Matches, Safety</t>
  </si>
  <si>
    <t>PGIII</t>
  </si>
  <si>
    <t>Matches, strike anywhere</t>
  </si>
  <si>
    <t>Phosphorous, amorphous</t>
  </si>
  <si>
    <t>Lithium</t>
  </si>
  <si>
    <t>PGI</t>
  </si>
  <si>
    <t>D001,D003</t>
  </si>
  <si>
    <t>Water-reactive, solid, corrosive, n.o.s.</t>
  </si>
  <si>
    <t>4.3,(8)</t>
  </si>
  <si>
    <t>(Lithium, Sodium hydroxide)</t>
  </si>
  <si>
    <t>Ammonium nitrate</t>
  </si>
  <si>
    <t>Oxidizing liquid, n.o.s.</t>
  </si>
  <si>
    <t>Oxidizing solid, n.o.s.</t>
  </si>
  <si>
    <t>Toxic liquid, inorganic, n.o.s.</t>
  </si>
  <si>
    <t>(49 CFR 173.132)</t>
  </si>
  <si>
    <t>Toxic solid, inorganic, n.o.s.</t>
  </si>
  <si>
    <t>(Infectious)</t>
  </si>
  <si>
    <t>Lithium battery</t>
  </si>
  <si>
    <t>Non Regulated Solid Waste (Containing lab waste and PPE)</t>
  </si>
  <si>
    <t>Non Regulated Solid Waste (Containing Ammonium Sulfate)</t>
  </si>
  <si>
    <t>Children Affected at the Scene:</t>
  </si>
  <si>
    <t>ACS Site ID</t>
  </si>
  <si>
    <t>Morganton</t>
  </si>
  <si>
    <t>Brunswick</t>
  </si>
  <si>
    <t>Cleveland</t>
  </si>
  <si>
    <t>Columbus</t>
  </si>
  <si>
    <t>Forsyth</t>
  </si>
  <si>
    <t>Franklin</t>
  </si>
  <si>
    <t>Graham</t>
  </si>
  <si>
    <t>Jackson</t>
  </si>
  <si>
    <t>Macon</t>
  </si>
  <si>
    <t>Madison</t>
  </si>
  <si>
    <t>Martin</t>
  </si>
  <si>
    <t>Mitchell</t>
  </si>
  <si>
    <t>Scotland</t>
  </si>
  <si>
    <t>Washington</t>
  </si>
  <si>
    <t>Date Received at ACS Site:</t>
  </si>
  <si>
    <t>Name/Title:</t>
  </si>
  <si>
    <t>Signature: __________________________________________</t>
  </si>
  <si>
    <t>Seizing Agency:</t>
  </si>
  <si>
    <t>Case File Number:</t>
  </si>
  <si>
    <t>Medical waste, n.o.s.</t>
  </si>
  <si>
    <t>Storing Agency</t>
  </si>
  <si>
    <t xml:space="preserve">Address </t>
  </si>
  <si>
    <t>City</t>
  </si>
  <si>
    <t>State</t>
  </si>
  <si>
    <t>Zip</t>
  </si>
  <si>
    <t>Agency</t>
  </si>
  <si>
    <t>Telephone</t>
  </si>
  <si>
    <t>Email</t>
  </si>
  <si>
    <t>ORI</t>
  </si>
  <si>
    <t>Lawrenceville</t>
  </si>
  <si>
    <t>Gwinnett County</t>
  </si>
  <si>
    <t>Ellijay</t>
  </si>
  <si>
    <t>Waycross</t>
  </si>
  <si>
    <t>Swainsboro</t>
  </si>
  <si>
    <t>Carrollton</t>
  </si>
  <si>
    <t>Americus</t>
  </si>
  <si>
    <t>Augusta</t>
  </si>
  <si>
    <t>Carroll County</t>
  </si>
  <si>
    <t>Emanuel County</t>
  </si>
  <si>
    <t>Gilmer County</t>
  </si>
  <si>
    <t>Sumter County</t>
  </si>
  <si>
    <t>Walker County</t>
  </si>
  <si>
    <t>Ware County</t>
  </si>
  <si>
    <t>Abbeville</t>
  </si>
  <si>
    <t>Wilcox County</t>
  </si>
  <si>
    <t>Acworth</t>
  </si>
  <si>
    <t>Cobb County</t>
  </si>
  <si>
    <t>Adairsville</t>
  </si>
  <si>
    <t>Bartow County</t>
  </si>
  <si>
    <t>Adel</t>
  </si>
  <si>
    <t>Cook County</t>
  </si>
  <si>
    <t>Adrian</t>
  </si>
  <si>
    <t>Ailey</t>
  </si>
  <si>
    <t>Montgomery County</t>
  </si>
  <si>
    <t>Alamo</t>
  </si>
  <si>
    <t>Wheeler County</t>
  </si>
  <si>
    <t>Alapaha</t>
  </si>
  <si>
    <t>Berrien County</t>
  </si>
  <si>
    <t>Albany</t>
  </si>
  <si>
    <t>Dougherty County</t>
  </si>
  <si>
    <t>Aldora</t>
  </si>
  <si>
    <t>Lamar County</t>
  </si>
  <si>
    <t>Allenhurst</t>
  </si>
  <si>
    <t>Liberty County</t>
  </si>
  <si>
    <t>Allentown</t>
  </si>
  <si>
    <t>Wilkinson County</t>
  </si>
  <si>
    <t>Alma</t>
  </si>
  <si>
    <t>Bacon County</t>
  </si>
  <si>
    <t>Alpharetta</t>
  </si>
  <si>
    <t>Fulton County</t>
  </si>
  <si>
    <t>Alston</t>
  </si>
  <si>
    <t>Alto</t>
  </si>
  <si>
    <t>Habersham County</t>
  </si>
  <si>
    <t>Ambrose</t>
  </si>
  <si>
    <t>Coffee County</t>
  </si>
  <si>
    <t>Andersonville</t>
  </si>
  <si>
    <t>Arabi</t>
  </si>
  <si>
    <t>Crisp County</t>
  </si>
  <si>
    <t>Aragon</t>
  </si>
  <si>
    <t>Polk County</t>
  </si>
  <si>
    <t>Arcade</t>
  </si>
  <si>
    <t>Jackson County</t>
  </si>
  <si>
    <t>Argyle</t>
  </si>
  <si>
    <t>Clinch County</t>
  </si>
  <si>
    <t>Arlington</t>
  </si>
  <si>
    <t>Calhoun County</t>
  </si>
  <si>
    <t>Ashburn</t>
  </si>
  <si>
    <t>Turner County</t>
  </si>
  <si>
    <t>Athens</t>
  </si>
  <si>
    <t>Athens-Clarke County</t>
  </si>
  <si>
    <t>Atlanta</t>
  </si>
  <si>
    <t>Attapulgus</t>
  </si>
  <si>
    <t>Decatur County</t>
  </si>
  <si>
    <t>Auburn</t>
  </si>
  <si>
    <t>Barrow County</t>
  </si>
  <si>
    <t>Augusta-Richmond County</t>
  </si>
  <si>
    <t>Austell</t>
  </si>
  <si>
    <t>Avera</t>
  </si>
  <si>
    <t>Jefferson County</t>
  </si>
  <si>
    <t>Avondale Estates</t>
  </si>
  <si>
    <t>DeKalb County</t>
  </si>
  <si>
    <t>Baconton</t>
  </si>
  <si>
    <t>Mitchell County</t>
  </si>
  <si>
    <t>Bainbridge</t>
  </si>
  <si>
    <t>Baldwin</t>
  </si>
  <si>
    <t>Ball Ground</t>
  </si>
  <si>
    <t>Cherokee County</t>
  </si>
  <si>
    <t>Barnesville</t>
  </si>
  <si>
    <t>Bartow</t>
  </si>
  <si>
    <t>Barwick</t>
  </si>
  <si>
    <t>Thomas County</t>
  </si>
  <si>
    <t>Baxley</t>
  </si>
  <si>
    <t>Appling County</t>
  </si>
  <si>
    <t>Berkeley Lake</t>
  </si>
  <si>
    <t>Berlin</t>
  </si>
  <si>
    <t>Colquitt County</t>
  </si>
  <si>
    <t>Bethlehem</t>
  </si>
  <si>
    <t>Bishop</t>
  </si>
  <si>
    <t>Oconee County</t>
  </si>
  <si>
    <t>Blackshear</t>
  </si>
  <si>
    <t>Pierce County</t>
  </si>
  <si>
    <t>Blairsville</t>
  </si>
  <si>
    <t>Union County</t>
  </si>
  <si>
    <t>Blakely</t>
  </si>
  <si>
    <t>Early County</t>
  </si>
  <si>
    <t>Bloomingdale</t>
  </si>
  <si>
    <t>Chatham County</t>
  </si>
  <si>
    <t>Blue Ridge</t>
  </si>
  <si>
    <t>Fannin County</t>
  </si>
  <si>
    <t>Bluffton</t>
  </si>
  <si>
    <t>Clay County</t>
  </si>
  <si>
    <t>Blythe</t>
  </si>
  <si>
    <t>Bogart</t>
  </si>
  <si>
    <t>Boston</t>
  </si>
  <si>
    <t>Bostwick</t>
  </si>
  <si>
    <t>Morgan County</t>
  </si>
  <si>
    <t>Bowdon</t>
  </si>
  <si>
    <t>Bowersville</t>
  </si>
  <si>
    <t>Hart County</t>
  </si>
  <si>
    <t>Bowman</t>
  </si>
  <si>
    <t>Elbert County</t>
  </si>
  <si>
    <t>Braselton</t>
  </si>
  <si>
    <t>Braswell</t>
  </si>
  <si>
    <t>Paulding County</t>
  </si>
  <si>
    <t>Bremen</t>
  </si>
  <si>
    <t>Haralson County</t>
  </si>
  <si>
    <t>Brinson</t>
  </si>
  <si>
    <t>Bronwood</t>
  </si>
  <si>
    <t>Terrell County</t>
  </si>
  <si>
    <t>Brookhaven</t>
  </si>
  <si>
    <t>Brooklet</t>
  </si>
  <si>
    <t>Bulloch County</t>
  </si>
  <si>
    <t>Brooks</t>
  </si>
  <si>
    <t>Fayette County</t>
  </si>
  <si>
    <t>Broxton</t>
  </si>
  <si>
    <t>Glynn County</t>
  </si>
  <si>
    <t>Buchanan</t>
  </si>
  <si>
    <t>Buckhead</t>
  </si>
  <si>
    <t>Buena Vista</t>
  </si>
  <si>
    <t>Marion County</t>
  </si>
  <si>
    <t>Buford</t>
  </si>
  <si>
    <t>Butler</t>
  </si>
  <si>
    <t>Taylor County</t>
  </si>
  <si>
    <t>Byromville</t>
  </si>
  <si>
    <t>Dooly County</t>
  </si>
  <si>
    <t>Byron</t>
  </si>
  <si>
    <t>Peach County</t>
  </si>
  <si>
    <t>Cadwell</t>
  </si>
  <si>
    <t>Laurens County</t>
  </si>
  <si>
    <t>Cairo</t>
  </si>
  <si>
    <t>Grady County</t>
  </si>
  <si>
    <t>Calhoun</t>
  </si>
  <si>
    <t>Gordon County</t>
  </si>
  <si>
    <t>Camak</t>
  </si>
  <si>
    <t>Warren County</t>
  </si>
  <si>
    <t>Camilla</t>
  </si>
  <si>
    <t>Canon</t>
  </si>
  <si>
    <t>Franklin County</t>
  </si>
  <si>
    <t>Canton</t>
  </si>
  <si>
    <t>Carl</t>
  </si>
  <si>
    <t>Carlton</t>
  </si>
  <si>
    <t>Madison County</t>
  </si>
  <si>
    <t>Carnesville</t>
  </si>
  <si>
    <t>Cartersville</t>
  </si>
  <si>
    <t>Cave Spring</t>
  </si>
  <si>
    <t>Floyd County</t>
  </si>
  <si>
    <t>Cecil</t>
  </si>
  <si>
    <t>Cedartown</t>
  </si>
  <si>
    <t>Centerville</t>
  </si>
  <si>
    <t>Houston County</t>
  </si>
  <si>
    <t>Centralhatchee</t>
  </si>
  <si>
    <t>Heard County</t>
  </si>
  <si>
    <t>Chamblee</t>
  </si>
  <si>
    <t>Chatsworth</t>
  </si>
  <si>
    <t>Murray County</t>
  </si>
  <si>
    <t>Chattahoochee Hills</t>
  </si>
  <si>
    <t>Chauncey</t>
  </si>
  <si>
    <t>Dodge County</t>
  </si>
  <si>
    <t>Chester</t>
  </si>
  <si>
    <t>Chickamauga</t>
  </si>
  <si>
    <t>Clarkesville</t>
  </si>
  <si>
    <t>Clarkston</t>
  </si>
  <si>
    <t>Claxton</t>
  </si>
  <si>
    <t>Evans County</t>
  </si>
  <si>
    <t>Clayton</t>
  </si>
  <si>
    <t>Rabun County</t>
  </si>
  <si>
    <t>Clermont</t>
  </si>
  <si>
    <t>Hall County</t>
  </si>
  <si>
    <t>White County</t>
  </si>
  <si>
    <t>Climax</t>
  </si>
  <si>
    <t>Cobbtown</t>
  </si>
  <si>
    <t>Tattnall County</t>
  </si>
  <si>
    <t>Cochran</t>
  </si>
  <si>
    <t>Bleckley County</t>
  </si>
  <si>
    <t>Cohutta</t>
  </si>
  <si>
    <t>Whitfield County</t>
  </si>
  <si>
    <t>Colbert</t>
  </si>
  <si>
    <t>College Park</t>
  </si>
  <si>
    <t>Collins</t>
  </si>
  <si>
    <t>Colquitt</t>
  </si>
  <si>
    <t>Miller County</t>
  </si>
  <si>
    <t>Columbus-Muscogee County</t>
  </si>
  <si>
    <t>Comer</t>
  </si>
  <si>
    <t>Commerce</t>
  </si>
  <si>
    <t>Concord</t>
  </si>
  <si>
    <t>Pike County</t>
  </si>
  <si>
    <t>Conyers</t>
  </si>
  <si>
    <t>Rockdale County</t>
  </si>
  <si>
    <t>Coolidge</t>
  </si>
  <si>
    <t>Cordele</t>
  </si>
  <si>
    <t>Cornelia</t>
  </si>
  <si>
    <t>Covington</t>
  </si>
  <si>
    <t>Newton County</t>
  </si>
  <si>
    <t>Crawford</t>
  </si>
  <si>
    <t>Oglethorpe County</t>
  </si>
  <si>
    <t>Crawfordville</t>
  </si>
  <si>
    <t>Taliaferro County</t>
  </si>
  <si>
    <t>Culloden</t>
  </si>
  <si>
    <t>Monroe County</t>
  </si>
  <si>
    <t>Cumming</t>
  </si>
  <si>
    <t>Forsyth County</t>
  </si>
  <si>
    <t>Cusseta</t>
  </si>
  <si>
    <t>Cusseta-Chattahoochee County</t>
  </si>
  <si>
    <t>Cuthbert</t>
  </si>
  <si>
    <t>Randolph County</t>
  </si>
  <si>
    <t>Dacula</t>
  </si>
  <si>
    <t>Dahlonega</t>
  </si>
  <si>
    <t>Lumpkin County</t>
  </si>
  <si>
    <t>Dallas</t>
  </si>
  <si>
    <t>Dalton</t>
  </si>
  <si>
    <t>Damascus</t>
  </si>
  <si>
    <t>Danielsville</t>
  </si>
  <si>
    <t>Danville</t>
  </si>
  <si>
    <t>Twiggs County</t>
  </si>
  <si>
    <t>Darien</t>
  </si>
  <si>
    <t>McIntosh County</t>
  </si>
  <si>
    <t>Dasher</t>
  </si>
  <si>
    <t>Lowndes County</t>
  </si>
  <si>
    <t>Davisboro</t>
  </si>
  <si>
    <t>Washington County</t>
  </si>
  <si>
    <t>Dawson</t>
  </si>
  <si>
    <t>Dawsonville</t>
  </si>
  <si>
    <t>Dawson County</t>
  </si>
  <si>
    <t>Dearing</t>
  </si>
  <si>
    <t>McDuffie County</t>
  </si>
  <si>
    <t>Decatur</t>
  </si>
  <si>
    <t>Deepstep</t>
  </si>
  <si>
    <t>Demorest</t>
  </si>
  <si>
    <t>Dexter</t>
  </si>
  <si>
    <t>Dillard</t>
  </si>
  <si>
    <t>Doerun</t>
  </si>
  <si>
    <t>Donalsonville</t>
  </si>
  <si>
    <t>Seminole County</t>
  </si>
  <si>
    <t>Dooling</t>
  </si>
  <si>
    <t>Doraville</t>
  </si>
  <si>
    <t>Douglas</t>
  </si>
  <si>
    <t>Douglasville</t>
  </si>
  <si>
    <t>Douglas County</t>
  </si>
  <si>
    <t>Du Pont</t>
  </si>
  <si>
    <t>Dublin</t>
  </si>
  <si>
    <t>Dudley</t>
  </si>
  <si>
    <t>Duluth</t>
  </si>
  <si>
    <t>Dunwoody</t>
  </si>
  <si>
    <t>East Dublin</t>
  </si>
  <si>
    <t>East Ellijay</t>
  </si>
  <si>
    <t>East Point</t>
  </si>
  <si>
    <t>Eastman</t>
  </si>
  <si>
    <t>Eatonton</t>
  </si>
  <si>
    <t>Putnam County</t>
  </si>
  <si>
    <t>Edge Hill</t>
  </si>
  <si>
    <t>Glascock County</t>
  </si>
  <si>
    <t>Edison</t>
  </si>
  <si>
    <t>Elberton</t>
  </si>
  <si>
    <t>Ellaville</t>
  </si>
  <si>
    <t>Schley County</t>
  </si>
  <si>
    <t>Ellenton</t>
  </si>
  <si>
    <t>Emerson</t>
  </si>
  <si>
    <t>Enigma</t>
  </si>
  <si>
    <t>Ephesus</t>
  </si>
  <si>
    <t>Eton</t>
  </si>
  <si>
    <t>Euharlee</t>
  </si>
  <si>
    <t>Fairburn</t>
  </si>
  <si>
    <t>Fairmount</t>
  </si>
  <si>
    <t>Fargo</t>
  </si>
  <si>
    <t>Fayetteville</t>
  </si>
  <si>
    <t>Fitzgerald</t>
  </si>
  <si>
    <t>Ben Hill County</t>
  </si>
  <si>
    <t>Flemington</t>
  </si>
  <si>
    <t>Flovilla</t>
  </si>
  <si>
    <t>Butts County</t>
  </si>
  <si>
    <t>Flowery Branch</t>
  </si>
  <si>
    <t>Folkston</t>
  </si>
  <si>
    <t>Charlton County</t>
  </si>
  <si>
    <t>Forest Park</t>
  </si>
  <si>
    <t>Clayton County</t>
  </si>
  <si>
    <t>Fort Gaines</t>
  </si>
  <si>
    <t>Fort Oglethorpe</t>
  </si>
  <si>
    <t>Catoosa County</t>
  </si>
  <si>
    <t>Fort Valley</t>
  </si>
  <si>
    <t>Franklin Springs</t>
  </si>
  <si>
    <t>Funston</t>
  </si>
  <si>
    <t>Gainesville</t>
  </si>
  <si>
    <t>Garden City</t>
  </si>
  <si>
    <t>Garfield</t>
  </si>
  <si>
    <t>Gay</t>
  </si>
  <si>
    <t>Meriwether County</t>
  </si>
  <si>
    <t>Geneva</t>
  </si>
  <si>
    <t>Talbot County</t>
  </si>
  <si>
    <t>Georgetown</t>
  </si>
  <si>
    <t>Georgetown-Quitman County</t>
  </si>
  <si>
    <t>Gibson</t>
  </si>
  <si>
    <t>Gillsville</t>
  </si>
  <si>
    <t>Banks County</t>
  </si>
  <si>
    <t>Girard</t>
  </si>
  <si>
    <t>Burke County</t>
  </si>
  <si>
    <t>Glennville</t>
  </si>
  <si>
    <t>Glenwood</t>
  </si>
  <si>
    <t>Good Hope</t>
  </si>
  <si>
    <t>Walton County</t>
  </si>
  <si>
    <t>Gordon</t>
  </si>
  <si>
    <t>Grantville</t>
  </si>
  <si>
    <t>Coweta County</t>
  </si>
  <si>
    <t>Gray</t>
  </si>
  <si>
    <t>Jones County</t>
  </si>
  <si>
    <t>Grayson</t>
  </si>
  <si>
    <t>Greensboro</t>
  </si>
  <si>
    <t>Greene County</t>
  </si>
  <si>
    <t>Greenville</t>
  </si>
  <si>
    <t>Griffin</t>
  </si>
  <si>
    <t>Spalding County</t>
  </si>
  <si>
    <t>Grovetown</t>
  </si>
  <si>
    <t>Columbia County</t>
  </si>
  <si>
    <t>Gumbranch</t>
  </si>
  <si>
    <t>Guyton</t>
  </si>
  <si>
    <t>Effingham County</t>
  </si>
  <si>
    <t>Hagan</t>
  </si>
  <si>
    <t>Hahira</t>
  </si>
  <si>
    <t>Hamilton</t>
  </si>
  <si>
    <t>Harris County</t>
  </si>
  <si>
    <t>Hampton</t>
  </si>
  <si>
    <t>Henry County</t>
  </si>
  <si>
    <t>Hapeville</t>
  </si>
  <si>
    <t>Haralson</t>
  </si>
  <si>
    <t>Harlem</t>
  </si>
  <si>
    <t>Harrison</t>
  </si>
  <si>
    <t>Hartwell</t>
  </si>
  <si>
    <t>Hawkinsville</t>
  </si>
  <si>
    <t>Pulaski County</t>
  </si>
  <si>
    <t>Hazlehurst</t>
  </si>
  <si>
    <t>Jeff Davis County</t>
  </si>
  <si>
    <t>Helen</t>
  </si>
  <si>
    <t>Helena</t>
  </si>
  <si>
    <t>Telfair County</t>
  </si>
  <si>
    <t>Hephzibah</t>
  </si>
  <si>
    <t>Hiawassee</t>
  </si>
  <si>
    <t>Towns County</t>
  </si>
  <si>
    <t>Higgston</t>
  </si>
  <si>
    <t>Hiltonia</t>
  </si>
  <si>
    <t>Screven County</t>
  </si>
  <si>
    <t>Hinesville</t>
  </si>
  <si>
    <t>Hiram</t>
  </si>
  <si>
    <t>Hoboken</t>
  </si>
  <si>
    <t>Brantley County</t>
  </si>
  <si>
    <t>Hogansville</t>
  </si>
  <si>
    <t>Troup County</t>
  </si>
  <si>
    <t>Holly Springs</t>
  </si>
  <si>
    <t>Homeland</t>
  </si>
  <si>
    <t>Homer</t>
  </si>
  <si>
    <t>Homerville</t>
  </si>
  <si>
    <t>Hoschton</t>
  </si>
  <si>
    <t>Hull</t>
  </si>
  <si>
    <t>Ideal</t>
  </si>
  <si>
    <t>Macon County</t>
  </si>
  <si>
    <t>Ila</t>
  </si>
  <si>
    <t>Iron City</t>
  </si>
  <si>
    <t>Irwinton</t>
  </si>
  <si>
    <t>Ivey</t>
  </si>
  <si>
    <t>Jakin</t>
  </si>
  <si>
    <t>Jasper</t>
  </si>
  <si>
    <t>Pickens County</t>
  </si>
  <si>
    <t>Jefferson</t>
  </si>
  <si>
    <t>Jeffersonville</t>
  </si>
  <si>
    <t>Jenkinsburg</t>
  </si>
  <si>
    <t>Jersey</t>
  </si>
  <si>
    <t>Jesup</t>
  </si>
  <si>
    <t>Wayne County</t>
  </si>
  <si>
    <t>Johns Creek</t>
  </si>
  <si>
    <t>Jonesboro</t>
  </si>
  <si>
    <t>Junction City</t>
  </si>
  <si>
    <t>Kennesaw</t>
  </si>
  <si>
    <t>Keysville</t>
  </si>
  <si>
    <t>Kingsland</t>
  </si>
  <si>
    <t>Camden County</t>
  </si>
  <si>
    <t>Kingston</t>
  </si>
  <si>
    <t>Kite</t>
  </si>
  <si>
    <t>Johnson County</t>
  </si>
  <si>
    <t>LaFayette</t>
  </si>
  <si>
    <t>LaGrange</t>
  </si>
  <si>
    <t>Lake City</t>
  </si>
  <si>
    <t>Lake Park</t>
  </si>
  <si>
    <t>Lakeland</t>
  </si>
  <si>
    <t>Lanier County</t>
  </si>
  <si>
    <t>Lavonia</t>
  </si>
  <si>
    <t>Leary</t>
  </si>
  <si>
    <t>Leesburg</t>
  </si>
  <si>
    <t>Lee County</t>
  </si>
  <si>
    <t>Lenox</t>
  </si>
  <si>
    <t>Leslie</t>
  </si>
  <si>
    <t>Lexington</t>
  </si>
  <si>
    <t>Lilburn</t>
  </si>
  <si>
    <t>Lilly</t>
  </si>
  <si>
    <t>Lincolnton</t>
  </si>
  <si>
    <t>Lincoln County</t>
  </si>
  <si>
    <t>Lithonia</t>
  </si>
  <si>
    <t>Locust Grove</t>
  </si>
  <si>
    <t>Loganville</t>
  </si>
  <si>
    <t>Lone Oak</t>
  </si>
  <si>
    <t>Lookout Mountain</t>
  </si>
  <si>
    <t>Louisville</t>
  </si>
  <si>
    <t>Lovejoy</t>
  </si>
  <si>
    <t>Ludowici</t>
  </si>
  <si>
    <t>Long County</t>
  </si>
  <si>
    <t>Lula</t>
  </si>
  <si>
    <t>Lumber City</t>
  </si>
  <si>
    <t>Lumpkin</t>
  </si>
  <si>
    <t>Stewart County</t>
  </si>
  <si>
    <t>Luthersville</t>
  </si>
  <si>
    <t>Lyerly</t>
  </si>
  <si>
    <t>Chattooga County</t>
  </si>
  <si>
    <t>Lyons</t>
  </si>
  <si>
    <t>Toombs County</t>
  </si>
  <si>
    <t>Bibb County</t>
  </si>
  <si>
    <t>Manassas</t>
  </si>
  <si>
    <t>Manchester</t>
  </si>
  <si>
    <t>Mansfield</t>
  </si>
  <si>
    <t>Marietta</t>
  </si>
  <si>
    <t>Marshallville</t>
  </si>
  <si>
    <t>Stephens County</t>
  </si>
  <si>
    <t>Maxeys</t>
  </si>
  <si>
    <t>Maysville</t>
  </si>
  <si>
    <t>McCaysville</t>
  </si>
  <si>
    <t>McDonough</t>
  </si>
  <si>
    <t>McIntyre</t>
  </si>
  <si>
    <t>McRae</t>
  </si>
  <si>
    <t>Meansville</t>
  </si>
  <si>
    <t>Meigs</t>
  </si>
  <si>
    <t>Menlo</t>
  </si>
  <si>
    <t>Metter</t>
  </si>
  <si>
    <t>Candler County</t>
  </si>
  <si>
    <t>Midville</t>
  </si>
  <si>
    <t>Midway</t>
  </si>
  <si>
    <t>Milan</t>
  </si>
  <si>
    <t>Milledgeville</t>
  </si>
  <si>
    <t>Baldwin County</t>
  </si>
  <si>
    <t>Millen</t>
  </si>
  <si>
    <t>Jenkins County</t>
  </si>
  <si>
    <t>Milner</t>
  </si>
  <si>
    <t>Milton</t>
  </si>
  <si>
    <t>Molena</t>
  </si>
  <si>
    <t>Monroe</t>
  </si>
  <si>
    <t>Montezuma</t>
  </si>
  <si>
    <t>Monticello</t>
  </si>
  <si>
    <t>Jasper County</t>
  </si>
  <si>
    <t>Montrose</t>
  </si>
  <si>
    <t>Moreland</t>
  </si>
  <si>
    <t>Morgan</t>
  </si>
  <si>
    <t>Morrow</t>
  </si>
  <si>
    <t>Morven</t>
  </si>
  <si>
    <t>Brooks County</t>
  </si>
  <si>
    <t>Moultrie</t>
  </si>
  <si>
    <t>Mount Airy</t>
  </si>
  <si>
    <t>Mount Vernon</t>
  </si>
  <si>
    <t>Mount Zion</t>
  </si>
  <si>
    <t>Mountain City</t>
  </si>
  <si>
    <t>Mountain Park</t>
  </si>
  <si>
    <t>Nahunta</t>
  </si>
  <si>
    <t>Nashville</t>
  </si>
  <si>
    <t>Nelson</t>
  </si>
  <si>
    <t>Newborn</t>
  </si>
  <si>
    <t>Newington</t>
  </si>
  <si>
    <t>Newnan</t>
  </si>
  <si>
    <t>Newton</t>
  </si>
  <si>
    <t>Baker County</t>
  </si>
  <si>
    <t>Nicholls</t>
  </si>
  <si>
    <t>Nicholson</t>
  </si>
  <si>
    <t>Norcross</t>
  </si>
  <si>
    <t>Norman Park</t>
  </si>
  <si>
    <t>North High Shoals</t>
  </si>
  <si>
    <t>Norwood</t>
  </si>
  <si>
    <t>Oak Park</t>
  </si>
  <si>
    <t>Oakwood</t>
  </si>
  <si>
    <t>Ochlocknee</t>
  </si>
  <si>
    <t>Ocilla</t>
  </si>
  <si>
    <t>Irwin County</t>
  </si>
  <si>
    <t>Oconee</t>
  </si>
  <si>
    <t>Odum</t>
  </si>
  <si>
    <t>Offerman</t>
  </si>
  <si>
    <t>Oglethorpe</t>
  </si>
  <si>
    <t>Oliver</t>
  </si>
  <si>
    <t>Omega</t>
  </si>
  <si>
    <t>Tift County</t>
  </si>
  <si>
    <t>Orchard Hill</t>
  </si>
  <si>
    <t>Oxford</t>
  </si>
  <si>
    <t>Palmetto</t>
  </si>
  <si>
    <t>Parrott</t>
  </si>
  <si>
    <t>Patterson</t>
  </si>
  <si>
    <t>Pavo</t>
  </si>
  <si>
    <t>Payne City</t>
  </si>
  <si>
    <t>Peachtree City</t>
  </si>
  <si>
    <t>Peachtree Corners</t>
  </si>
  <si>
    <t>Pearson</t>
  </si>
  <si>
    <t>Atkinson County</t>
  </si>
  <si>
    <t>Pelham</t>
  </si>
  <si>
    <t>Pembroke</t>
  </si>
  <si>
    <t>Bryan County</t>
  </si>
  <si>
    <t>Pendergrass</t>
  </si>
  <si>
    <t>Perry</t>
  </si>
  <si>
    <t>Pine Lake</t>
  </si>
  <si>
    <t>Pine Mountain</t>
  </si>
  <si>
    <t>Pinehurst</t>
  </si>
  <si>
    <t>Pineview</t>
  </si>
  <si>
    <t>Pitts</t>
  </si>
  <si>
    <t>Plains</t>
  </si>
  <si>
    <t>Plainville</t>
  </si>
  <si>
    <t>Pooler</t>
  </si>
  <si>
    <t>Port Wentworth</t>
  </si>
  <si>
    <t>Portal</t>
  </si>
  <si>
    <t>Porterdale</t>
  </si>
  <si>
    <t>Poulan</t>
  </si>
  <si>
    <t>Worth County</t>
  </si>
  <si>
    <t>Powder Springs</t>
  </si>
  <si>
    <t>Preston</t>
  </si>
  <si>
    <t>Webster County</t>
  </si>
  <si>
    <t>Pulaski</t>
  </si>
  <si>
    <t>Quitman</t>
  </si>
  <si>
    <t>Ranger</t>
  </si>
  <si>
    <t>Ray City</t>
  </si>
  <si>
    <t>Rayle</t>
  </si>
  <si>
    <t>Wilkes County</t>
  </si>
  <si>
    <t>Rebecca</t>
  </si>
  <si>
    <t>Register</t>
  </si>
  <si>
    <t>Reidsville</t>
  </si>
  <si>
    <t>Remerton</t>
  </si>
  <si>
    <t>Rentz</t>
  </si>
  <si>
    <t>Resaca</t>
  </si>
  <si>
    <t>Reynolds</t>
  </si>
  <si>
    <t>Rhine</t>
  </si>
  <si>
    <t>Riceboro</t>
  </si>
  <si>
    <t>Richland</t>
  </si>
  <si>
    <t>Richmond Hill</t>
  </si>
  <si>
    <t>Riddleville</t>
  </si>
  <si>
    <t>Rincon</t>
  </si>
  <si>
    <t>Ringgold</t>
  </si>
  <si>
    <t>Riverdale</t>
  </si>
  <si>
    <t>Riverside</t>
  </si>
  <si>
    <t>Roberta</t>
  </si>
  <si>
    <t>Crawford County</t>
  </si>
  <si>
    <t>Rochelle</t>
  </si>
  <si>
    <t>Rockmart</t>
  </si>
  <si>
    <t>Rocky Ford</t>
  </si>
  <si>
    <t>Rome</t>
  </si>
  <si>
    <t>Rossville</t>
  </si>
  <si>
    <t>Roswell</t>
  </si>
  <si>
    <t>Royston</t>
  </si>
  <si>
    <t>Rutledge</t>
  </si>
  <si>
    <t>Sale City</t>
  </si>
  <si>
    <t>Sandersville</t>
  </si>
  <si>
    <t>Sandy Springs</t>
  </si>
  <si>
    <t>Santa Claus</t>
  </si>
  <si>
    <t>Sardis</t>
  </si>
  <si>
    <t>Sasser</t>
  </si>
  <si>
    <t>Savannah</t>
  </si>
  <si>
    <t>Screven</t>
  </si>
  <si>
    <t>Senoia</t>
  </si>
  <si>
    <t>Shady Dale</t>
  </si>
  <si>
    <t>Sharon</t>
  </si>
  <si>
    <t>Sharpsburg</t>
  </si>
  <si>
    <t>Shellman</t>
  </si>
  <si>
    <t>Shiloh</t>
  </si>
  <si>
    <t>Siloam</t>
  </si>
  <si>
    <t>Sky Valley</t>
  </si>
  <si>
    <t>Smithville</t>
  </si>
  <si>
    <t>Smyrna</t>
  </si>
  <si>
    <t>Snellville</t>
  </si>
  <si>
    <t>Social Circle</t>
  </si>
  <si>
    <t>Soperton</t>
  </si>
  <si>
    <t>Treutlen County</t>
  </si>
  <si>
    <t>Sparks</t>
  </si>
  <si>
    <t>Sparta</t>
  </si>
  <si>
    <t>Hancock County</t>
  </si>
  <si>
    <t>Springfield</t>
  </si>
  <si>
    <t>St. Marys</t>
  </si>
  <si>
    <t>Stapleton</t>
  </si>
  <si>
    <t>Statenville</t>
  </si>
  <si>
    <t>Echols County</t>
  </si>
  <si>
    <t>Statesboro</t>
  </si>
  <si>
    <t>Statham</t>
  </si>
  <si>
    <t>Stillmore</t>
  </si>
  <si>
    <t>Stockbridge</t>
  </si>
  <si>
    <t>Stone Mountain</t>
  </si>
  <si>
    <t>Sugar Hill</t>
  </si>
  <si>
    <t>Summerville</t>
  </si>
  <si>
    <t>Sumner</t>
  </si>
  <si>
    <t>Surrency</t>
  </si>
  <si>
    <t>Suwanee</t>
  </si>
  <si>
    <t>Sycamore</t>
  </si>
  <si>
    <t>Sylvania</t>
  </si>
  <si>
    <t>Sylvester</t>
  </si>
  <si>
    <t>Talbotton</t>
  </si>
  <si>
    <t>Talking Rock</t>
  </si>
  <si>
    <t>Tallapoosa</t>
  </si>
  <si>
    <t>Tallulah Falls</t>
  </si>
  <si>
    <t>Talmo</t>
  </si>
  <si>
    <t>Tarrytown</t>
  </si>
  <si>
    <t>Taylorsville</t>
  </si>
  <si>
    <t>Temple</t>
  </si>
  <si>
    <t>Tennille</t>
  </si>
  <si>
    <t>Thomaston</t>
  </si>
  <si>
    <t>Upson County</t>
  </si>
  <si>
    <t>Thomasville</t>
  </si>
  <si>
    <t>Thomson</t>
  </si>
  <si>
    <t>Thunderbolt</t>
  </si>
  <si>
    <t>Tifton</t>
  </si>
  <si>
    <t>Tignall</t>
  </si>
  <si>
    <t>Toccoa</t>
  </si>
  <si>
    <t>Toomsboro</t>
  </si>
  <si>
    <t>Trenton</t>
  </si>
  <si>
    <t>Dade County</t>
  </si>
  <si>
    <t>Trion</t>
  </si>
  <si>
    <t>Tunnel Hill</t>
  </si>
  <si>
    <t>Turin</t>
  </si>
  <si>
    <t>Twin City</t>
  </si>
  <si>
    <t>Ty Ty</t>
  </si>
  <si>
    <t>Tybee Island</t>
  </si>
  <si>
    <t>Tyrone</t>
  </si>
  <si>
    <t>Unadilla</t>
  </si>
  <si>
    <t>Union City</t>
  </si>
  <si>
    <t>Union Point</t>
  </si>
  <si>
    <t>Uvalda</t>
  </si>
  <si>
    <t>Valdosta</t>
  </si>
  <si>
    <t>Varnell</t>
  </si>
  <si>
    <t>Vernonburg</t>
  </si>
  <si>
    <t>Vidalia</t>
  </si>
  <si>
    <t>Vienna</t>
  </si>
  <si>
    <t>Villa Rica</t>
  </si>
  <si>
    <t>Waco</t>
  </si>
  <si>
    <t>Wadley</t>
  </si>
  <si>
    <t>Waleska</t>
  </si>
  <si>
    <t>Walnut Grove</t>
  </si>
  <si>
    <t>Walthourville</t>
  </si>
  <si>
    <t>Warm Springs</t>
  </si>
  <si>
    <t>Warner Robins</t>
  </si>
  <si>
    <t>Warrenton</t>
  </si>
  <si>
    <t>Warwick</t>
  </si>
  <si>
    <t>Watkinsville</t>
  </si>
  <si>
    <t>Waverly Hall</t>
  </si>
  <si>
    <t>Waynesboro</t>
  </si>
  <si>
    <t>West Point</t>
  </si>
  <si>
    <t>Whigham</t>
  </si>
  <si>
    <t>White</t>
  </si>
  <si>
    <t>White Plains</t>
  </si>
  <si>
    <t>Whitesburg</t>
  </si>
  <si>
    <t>Willacoochee</t>
  </si>
  <si>
    <t>Williamson</t>
  </si>
  <si>
    <t>Winder</t>
  </si>
  <si>
    <t>Winterville</t>
  </si>
  <si>
    <t>Woodbine</t>
  </si>
  <si>
    <t>Woodbury</t>
  </si>
  <si>
    <t>Woodland</t>
  </si>
  <si>
    <t>Woodstock</t>
  </si>
  <si>
    <t>Woodville</t>
  </si>
  <si>
    <t>Woolsey</t>
  </si>
  <si>
    <t>Wrens</t>
  </si>
  <si>
    <t>Wrightsville</t>
  </si>
  <si>
    <t>Yatesville</t>
  </si>
  <si>
    <t>Young Harris</t>
  </si>
  <si>
    <t>Zebulon</t>
  </si>
  <si>
    <t>County</t>
  </si>
  <si>
    <t>UN3244.h</t>
  </si>
  <si>
    <t>UN3244.s</t>
  </si>
  <si>
    <t>UN3244.l</t>
  </si>
  <si>
    <t>Ammonium Sulfate</t>
  </si>
  <si>
    <t>Trash Debris</t>
  </si>
  <si>
    <t>Hazard Class</t>
  </si>
  <si>
    <t>Packing Group</t>
  </si>
  <si>
    <t>DOT n.o.s</t>
  </si>
  <si>
    <t>ERG#</t>
  </si>
  <si>
    <t>_______________________________</t>
  </si>
  <si>
    <t>____________</t>
  </si>
  <si>
    <t>Officer/Agent</t>
  </si>
  <si>
    <t>OKLAHOMA BUREAU OF NARCOTICS</t>
  </si>
  <si>
    <t>419 NE 38TH TERRACE, OKLAHOMA CITY, OK 73105</t>
  </si>
  <si>
    <t>Ardmore</t>
  </si>
  <si>
    <t>100 S Washington</t>
  </si>
  <si>
    <t>OK</t>
  </si>
  <si>
    <t>Carter County Sheriff Office</t>
  </si>
  <si>
    <t>Cushing</t>
  </si>
  <si>
    <t>211 W Main St</t>
  </si>
  <si>
    <t>Cushing Public Safety Center</t>
  </si>
  <si>
    <t>Duncan</t>
  </si>
  <si>
    <t>1805 Bois' D Arc</t>
  </si>
  <si>
    <t>Stephens County Barn</t>
  </si>
  <si>
    <t>McAlester</t>
  </si>
  <si>
    <t>Pittsburg County Sheriff Office</t>
  </si>
  <si>
    <t>1210 N West Street</t>
  </si>
  <si>
    <t>Muskogee</t>
  </si>
  <si>
    <t>122 S 3rd Street</t>
  </si>
  <si>
    <t>Newkirk</t>
  </si>
  <si>
    <t>Oklahoma City</t>
  </si>
  <si>
    <t>Sallisaw</t>
  </si>
  <si>
    <t xml:space="preserve">Tulsa </t>
  </si>
  <si>
    <t>Vinita</t>
  </si>
  <si>
    <t>Kay County Detention Center</t>
  </si>
  <si>
    <t>1000 W Dry Road</t>
  </si>
  <si>
    <t>Oklahoma Bureau of Narcotics</t>
  </si>
  <si>
    <t>200 NE 22nd</t>
  </si>
  <si>
    <t>800 Eppler Road</t>
  </si>
  <si>
    <t xml:space="preserve">Sallisaw </t>
  </si>
  <si>
    <t>Tulsa County Sheriff Office</t>
  </si>
  <si>
    <t>Craig County Sheriff Office</t>
  </si>
  <si>
    <t>303 West 1st Street</t>
  </si>
  <si>
    <t>Tulsa</t>
  </si>
  <si>
    <t>Muskogee County Sheriff Office</t>
  </si>
  <si>
    <t>210 W Delaware</t>
  </si>
  <si>
    <t>City of Sallisaw Water Treatment Plant</t>
  </si>
  <si>
    <t>Number of Overpacks</t>
  </si>
  <si>
    <t>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</si>
</sst>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Garamond"/>
      <family val="1"/>
    </font>
    <font>
      <sz val="10"/>
      <name val="Arial"/>
      <family val="2"/>
    </font>
    <font>
      <i/>
      <sz val="10"/>
      <name val="Garamond"/>
      <family val="1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6"/>
      <color theme="1"/>
      <name val="Arial"/>
      <family val="2"/>
    </font>
    <font>
      <i/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name val="Garamond"/>
      <family val="1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u/>
      <sz val="8"/>
      <color theme="1"/>
      <name val="Calibri"/>
      <family val="2"/>
      <scheme val="minor"/>
    </font>
    <font>
      <sz val="9"/>
      <color theme="3" tint="-0.249977111117893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2" fillId="0" borderId="0" applyNumberFormat="0" applyFill="0" applyBorder="0" applyAlignment="0" applyProtection="0"/>
  </cellStyleXfs>
  <cellXfs count="34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Border="1" applyAlignment="1">
      <alignment vertical="top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3" borderId="2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3" fillId="0" borderId="0" xfId="1" applyFont="1" applyBorder="1" applyAlignment="1"/>
    <xf numFmtId="0" fontId="2" fillId="2" borderId="20" xfId="1" applyFont="1" applyFill="1" applyBorder="1" applyAlignment="1">
      <alignment horizontal="left"/>
    </xf>
    <xf numFmtId="0" fontId="0" fillId="0" borderId="0" xfId="0" applyBorder="1" applyAlignment="1"/>
    <xf numFmtId="0" fontId="0" fillId="0" borderId="6" xfId="0" applyBorder="1" applyAlignment="1"/>
    <xf numFmtId="0" fontId="8" fillId="3" borderId="0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25" fillId="4" borderId="36" xfId="1" applyFont="1" applyFill="1" applyBorder="1" applyAlignment="1"/>
    <xf numFmtId="0" fontId="12" fillId="4" borderId="37" xfId="0" applyFont="1" applyFill="1" applyBorder="1" applyAlignment="1"/>
    <xf numFmtId="0" fontId="8" fillId="3" borderId="23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/>
    </xf>
    <xf numFmtId="0" fontId="12" fillId="4" borderId="46" xfId="0" applyFont="1" applyFill="1" applyBorder="1" applyAlignment="1"/>
    <xf numFmtId="0" fontId="21" fillId="4" borderId="37" xfId="0" applyFont="1" applyFill="1" applyBorder="1" applyAlignment="1"/>
    <xf numFmtId="0" fontId="21" fillId="4" borderId="46" xfId="0" applyFont="1" applyFill="1" applyBorder="1" applyAlignment="1"/>
    <xf numFmtId="0" fontId="31" fillId="3" borderId="22" xfId="1" applyFont="1" applyFill="1" applyBorder="1" applyAlignment="1" applyProtection="1">
      <alignment horizontal="center" vertical="center" wrapText="1"/>
      <protection locked="0"/>
    </xf>
    <xf numFmtId="0" fontId="23" fillId="3" borderId="25" xfId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/>
    </xf>
    <xf numFmtId="0" fontId="8" fillId="3" borderId="25" xfId="1" applyFont="1" applyFill="1" applyBorder="1" applyAlignment="1">
      <alignment horizontal="left" vertical="top"/>
    </xf>
    <xf numFmtId="0" fontId="10" fillId="3" borderId="44" xfId="1" applyFont="1" applyFill="1" applyBorder="1" applyAlignment="1" applyProtection="1">
      <alignment horizontal="left" vertical="center"/>
      <protection locked="0"/>
    </xf>
    <xf numFmtId="0" fontId="12" fillId="3" borderId="11" xfId="0" applyFont="1" applyFill="1" applyBorder="1" applyAlignment="1">
      <alignment vertical="center"/>
    </xf>
    <xf numFmtId="0" fontId="29" fillId="3" borderId="11" xfId="0" applyFont="1" applyFill="1" applyBorder="1" applyAlignment="1" applyProtection="1">
      <alignment horizontal="left" vertical="center"/>
      <protection locked="0"/>
    </xf>
    <xf numFmtId="0" fontId="5" fillId="3" borderId="11" xfId="1" applyFont="1" applyFill="1" applyBorder="1" applyAlignment="1" applyProtection="1">
      <alignment horizontal="center" vertical="center"/>
    </xf>
    <xf numFmtId="0" fontId="29" fillId="3" borderId="21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>
      <alignment wrapText="1"/>
    </xf>
    <xf numFmtId="0" fontId="25" fillId="3" borderId="0" xfId="1" applyFont="1" applyFill="1" applyBorder="1" applyAlignment="1"/>
    <xf numFmtId="0" fontId="12" fillId="3" borderId="0" xfId="0" applyFont="1" applyFill="1" applyBorder="1" applyAlignment="1"/>
    <xf numFmtId="0" fontId="7" fillId="3" borderId="15" xfId="0" applyFont="1" applyFill="1" applyBorder="1" applyAlignment="1">
      <alignment horizontal="center" vertical="center"/>
    </xf>
    <xf numFmtId="14" fontId="19" fillId="3" borderId="16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7" fillId="3" borderId="0" xfId="0" applyFont="1" applyFill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/>
    </xf>
    <xf numFmtId="0" fontId="1" fillId="3" borderId="0" xfId="1" applyFill="1"/>
    <xf numFmtId="0" fontId="0" fillId="5" borderId="51" xfId="0" applyFill="1" applyBorder="1" applyAlignment="1">
      <alignment horizontal="right"/>
    </xf>
    <xf numFmtId="0" fontId="0" fillId="5" borderId="48" xfId="0" applyFill="1" applyBorder="1"/>
    <xf numFmtId="164" fontId="0" fillId="5" borderId="48" xfId="0" applyNumberFormat="1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52" xfId="0" applyFill="1" applyBorder="1"/>
    <xf numFmtId="0" fontId="0" fillId="5" borderId="53" xfId="0" applyFill="1" applyBorder="1" applyAlignment="1">
      <alignment horizontal="right"/>
    </xf>
    <xf numFmtId="0" fontId="0" fillId="5" borderId="54" xfId="0" applyFill="1" applyBorder="1"/>
    <xf numFmtId="164" fontId="0" fillId="5" borderId="54" xfId="0" applyNumberFormat="1" applyFill="1" applyBorder="1" applyAlignment="1">
      <alignment horizontal="center"/>
    </xf>
    <xf numFmtId="0" fontId="0" fillId="5" borderId="54" xfId="0" applyFill="1" applyBorder="1" applyAlignment="1">
      <alignment horizontal="center"/>
    </xf>
    <xf numFmtId="0" fontId="0" fillId="5" borderId="55" xfId="0" applyFill="1" applyBorder="1"/>
    <xf numFmtId="0" fontId="20" fillId="4" borderId="56" xfId="0" applyFont="1" applyFill="1" applyBorder="1" applyAlignment="1">
      <alignment horizontal="center"/>
    </xf>
    <xf numFmtId="0" fontId="0" fillId="5" borderId="57" xfId="0" applyFill="1" applyBorder="1"/>
    <xf numFmtId="0" fontId="0" fillId="5" borderId="58" xfId="0" applyFill="1" applyBorder="1"/>
    <xf numFmtId="0" fontId="0" fillId="4" borderId="57" xfId="0" applyFill="1" applyBorder="1"/>
    <xf numFmtId="0" fontId="0" fillId="5" borderId="48" xfId="0" applyFill="1" applyBorder="1" applyAlignment="1">
      <alignment wrapText="1"/>
    </xf>
    <xf numFmtId="0" fontId="20" fillId="5" borderId="61" xfId="0" applyFont="1" applyFill="1" applyBorder="1" applyAlignment="1">
      <alignment horizontal="center"/>
    </xf>
    <xf numFmtId="1" fontId="0" fillId="5" borderId="48" xfId="0" applyNumberFormat="1" applyFill="1" applyBorder="1" applyAlignment="1">
      <alignment horizontal="center"/>
    </xf>
    <xf numFmtId="0" fontId="20" fillId="6" borderId="64" xfId="0" applyFont="1" applyFill="1" applyBorder="1" applyAlignment="1">
      <alignment horizontal="center" vertical="center"/>
    </xf>
    <xf numFmtId="0" fontId="20" fillId="6" borderId="49" xfId="0" applyFont="1" applyFill="1" applyBorder="1" applyAlignment="1">
      <alignment horizontal="center" vertical="center"/>
    </xf>
    <xf numFmtId="0" fontId="20" fillId="6" borderId="49" xfId="0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center" vertical="center"/>
    </xf>
    <xf numFmtId="0" fontId="20" fillId="5" borderId="65" xfId="0" applyFont="1" applyFill="1" applyBorder="1" applyAlignment="1">
      <alignment horizontal="center" vertical="center"/>
    </xf>
    <xf numFmtId="0" fontId="20" fillId="5" borderId="65" xfId="0" applyFont="1" applyFill="1" applyBorder="1" applyAlignment="1">
      <alignment horizontal="center" vertical="center" wrapText="1"/>
    </xf>
    <xf numFmtId="0" fontId="20" fillId="5" borderId="66" xfId="0" applyFont="1" applyFill="1" applyBorder="1" applyAlignment="1">
      <alignment horizontal="center" vertical="center"/>
    </xf>
    <xf numFmtId="0" fontId="0" fillId="4" borderId="57" xfId="0" applyFill="1" applyBorder="1" applyProtection="1"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42" fillId="5" borderId="48" xfId="2" applyFill="1" applyBorder="1" applyProtection="1">
      <protection locked="0"/>
    </xf>
    <xf numFmtId="0" fontId="0" fillId="5" borderId="48" xfId="0" applyFill="1" applyBorder="1" applyProtection="1">
      <protection locked="0"/>
    </xf>
    <xf numFmtId="0" fontId="0" fillId="5" borderId="48" xfId="0" applyFill="1" applyBorder="1" applyAlignment="1" applyProtection="1">
      <alignment horizontal="center"/>
      <protection locked="0"/>
    </xf>
    <xf numFmtId="0" fontId="0" fillId="5" borderId="52" xfId="0" applyFill="1" applyBorder="1" applyAlignment="1" applyProtection="1">
      <alignment horizontal="center"/>
      <protection locked="0"/>
    </xf>
    <xf numFmtId="0" fontId="0" fillId="4" borderId="63" xfId="0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42" fillId="5" borderId="59" xfId="2" applyFill="1" applyBorder="1" applyProtection="1">
      <protection locked="0"/>
    </xf>
    <xf numFmtId="0" fontId="0" fillId="5" borderId="59" xfId="0" applyFill="1" applyBorder="1" applyProtection="1">
      <protection locked="0"/>
    </xf>
    <xf numFmtId="0" fontId="0" fillId="5" borderId="59" xfId="0" applyFill="1" applyBorder="1" applyAlignment="1" applyProtection="1">
      <alignment horizontal="center"/>
      <protection locked="0"/>
    </xf>
    <xf numFmtId="0" fontId="0" fillId="5" borderId="60" xfId="0" applyFill="1" applyBorder="1" applyAlignment="1" applyProtection="1">
      <alignment horizontal="center"/>
      <protection locked="0"/>
    </xf>
    <xf numFmtId="0" fontId="0" fillId="4" borderId="58" xfId="0" applyFill="1" applyBorder="1" applyProtection="1">
      <protection locked="0"/>
    </xf>
    <xf numFmtId="0" fontId="0" fillId="5" borderId="62" xfId="0" applyFill="1" applyBorder="1" applyAlignment="1" applyProtection="1">
      <alignment horizontal="center"/>
      <protection locked="0"/>
    </xf>
    <xf numFmtId="0" fontId="42" fillId="5" borderId="54" xfId="2" applyFill="1" applyBorder="1" applyProtection="1">
      <protection locked="0"/>
    </xf>
    <xf numFmtId="0" fontId="0" fillId="5" borderId="54" xfId="0" applyFill="1" applyBorder="1" applyProtection="1">
      <protection locked="0"/>
    </xf>
    <xf numFmtId="0" fontId="0" fillId="5" borderId="54" xfId="0" applyFill="1" applyBorder="1" applyAlignment="1" applyProtection="1">
      <alignment horizontal="center"/>
      <protection locked="0"/>
    </xf>
    <xf numFmtId="0" fontId="0" fillId="5" borderId="55" xfId="0" applyFill="1" applyBorder="1" applyAlignment="1" applyProtection="1">
      <alignment horizontal="center"/>
      <protection locked="0"/>
    </xf>
    <xf numFmtId="0" fontId="0" fillId="0" borderId="0" xfId="0" applyProtection="1"/>
    <xf numFmtId="0" fontId="20" fillId="4" borderId="64" xfId="0" applyFont="1" applyFill="1" applyBorder="1" applyAlignment="1" applyProtection="1">
      <alignment horizontal="center" vertical="center" wrapText="1"/>
    </xf>
    <xf numFmtId="0" fontId="20" fillId="4" borderId="50" xfId="0" applyFont="1" applyFill="1" applyBorder="1" applyAlignment="1" applyProtection="1">
      <alignment horizontal="center"/>
    </xf>
    <xf numFmtId="0" fontId="0" fillId="5" borderId="48" xfId="0" applyFill="1" applyBorder="1" applyProtection="1"/>
    <xf numFmtId="0" fontId="0" fillId="5" borderId="52" xfId="0" applyFill="1" applyBorder="1" applyProtection="1"/>
    <xf numFmtId="0" fontId="0" fillId="5" borderId="51" xfId="0" applyFill="1" applyBorder="1" applyProtection="1"/>
    <xf numFmtId="0" fontId="19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5" borderId="55" xfId="0" applyFill="1" applyBorder="1" applyProtection="1"/>
    <xf numFmtId="0" fontId="0" fillId="5" borderId="53" xfId="0" applyFill="1" applyBorder="1" applyProtection="1"/>
    <xf numFmtId="0" fontId="0" fillId="4" borderId="10" xfId="0" applyFill="1" applyBorder="1" applyProtection="1">
      <protection locked="0"/>
    </xf>
    <xf numFmtId="0" fontId="0" fillId="5" borderId="52" xfId="0" applyFill="1" applyBorder="1" applyProtection="1">
      <protection locked="0"/>
    </xf>
    <xf numFmtId="0" fontId="0" fillId="5" borderId="48" xfId="0" applyFont="1" applyFill="1" applyBorder="1" applyProtection="1">
      <protection locked="0"/>
    </xf>
    <xf numFmtId="0" fontId="0" fillId="5" borderId="52" xfId="0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5" borderId="60" xfId="0" applyFill="1" applyBorder="1" applyProtection="1">
      <protection locked="0"/>
    </xf>
    <xf numFmtId="0" fontId="0" fillId="4" borderId="51" xfId="0" applyFill="1" applyBorder="1" applyProtection="1">
      <protection locked="0"/>
    </xf>
    <xf numFmtId="0" fontId="0" fillId="4" borderId="51" xfId="0" applyFont="1" applyFill="1" applyBorder="1" applyProtection="1">
      <protection locked="0"/>
    </xf>
    <xf numFmtId="0" fontId="0" fillId="4" borderId="53" xfId="0" applyFont="1" applyFill="1" applyBorder="1" applyProtection="1">
      <protection locked="0"/>
    </xf>
    <xf numFmtId="0" fontId="0" fillId="5" borderId="54" xfId="0" applyFont="1" applyFill="1" applyBorder="1" applyProtection="1">
      <protection locked="0"/>
    </xf>
    <xf numFmtId="0" fontId="0" fillId="5" borderId="55" xfId="0" applyFont="1" applyFill="1" applyBorder="1" applyProtection="1">
      <protection locked="0"/>
    </xf>
    <xf numFmtId="0" fontId="0" fillId="5" borderId="16" xfId="0" quotePrefix="1" applyFill="1" applyBorder="1" applyAlignment="1" applyProtection="1">
      <alignment horizontal="center"/>
    </xf>
    <xf numFmtId="0" fontId="0" fillId="5" borderId="48" xfId="0" applyFill="1" applyBorder="1" applyAlignment="1" applyProtection="1">
      <alignment horizontal="center"/>
    </xf>
    <xf numFmtId="0" fontId="0" fillId="5" borderId="52" xfId="0" applyFill="1" applyBorder="1" applyAlignment="1" applyProtection="1">
      <alignment horizontal="center"/>
    </xf>
    <xf numFmtId="0" fontId="0" fillId="4" borderId="10" xfId="0" applyFont="1" applyFill="1" applyBorder="1" applyProtection="1">
      <protection locked="0"/>
    </xf>
    <xf numFmtId="0" fontId="20" fillId="4" borderId="9" xfId="0" applyFont="1" applyFill="1" applyBorder="1" applyProtection="1">
      <protection locked="0"/>
    </xf>
    <xf numFmtId="0" fontId="20" fillId="5" borderId="49" xfId="0" applyFont="1" applyFill="1" applyBorder="1" applyAlignment="1" applyProtection="1">
      <alignment horizontal="center"/>
      <protection locked="0"/>
    </xf>
    <xf numFmtId="0" fontId="20" fillId="5" borderId="50" xfId="0" applyFont="1" applyFill="1" applyBorder="1" applyAlignment="1" applyProtection="1">
      <alignment horizontal="center"/>
      <protection locked="0"/>
    </xf>
    <xf numFmtId="0" fontId="42" fillId="5" borderId="48" xfId="2" quotePrefix="1" applyFill="1" applyBorder="1" applyProtection="1"/>
    <xf numFmtId="0" fontId="20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1" fillId="3" borderId="22" xfId="1" applyFont="1" applyFill="1" applyBorder="1" applyAlignment="1">
      <alignment horizontal="center" vertical="center"/>
    </xf>
    <xf numFmtId="0" fontId="30" fillId="3" borderId="45" xfId="0" applyFont="1" applyFill="1" applyBorder="1" applyAlignment="1"/>
    <xf numFmtId="0" fontId="10" fillId="3" borderId="0" xfId="1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0" fillId="3" borderId="0" xfId="1" applyFont="1" applyFill="1" applyAlignment="1" applyProtection="1">
      <protection locked="0"/>
    </xf>
    <xf numFmtId="0" fontId="18" fillId="3" borderId="0" xfId="0" applyFont="1" applyFill="1" applyAlignment="1" applyProtection="1">
      <protection locked="0"/>
    </xf>
    <xf numFmtId="0" fontId="10" fillId="3" borderId="0" xfId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31" fillId="3" borderId="20" xfId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19" xfId="0" applyFont="1" applyBorder="1" applyAlignment="1" applyProtection="1">
      <alignment vertical="center" wrapText="1"/>
      <protection locked="0"/>
    </xf>
    <xf numFmtId="0" fontId="19" fillId="0" borderId="36" xfId="0" applyFont="1" applyBorder="1" applyAlignment="1" applyProtection="1">
      <alignment vertical="center" wrapText="1"/>
      <protection locked="0"/>
    </xf>
    <xf numFmtId="0" fontId="19" fillId="0" borderId="37" xfId="0" applyFont="1" applyBorder="1" applyAlignment="1" applyProtection="1">
      <alignment vertical="center" wrapText="1"/>
      <protection locked="0"/>
    </xf>
    <xf numFmtId="0" fontId="19" fillId="0" borderId="38" xfId="0" applyFont="1" applyBorder="1" applyAlignment="1" applyProtection="1">
      <alignment vertical="center" wrapText="1"/>
      <protection locked="0"/>
    </xf>
    <xf numFmtId="0" fontId="23" fillId="3" borderId="3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5" fillId="4" borderId="3" xfId="1" applyFont="1" applyFill="1" applyBorder="1" applyAlignment="1">
      <alignment horizontal="left"/>
    </xf>
    <xf numFmtId="0" fontId="26" fillId="4" borderId="2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19" fillId="3" borderId="0" xfId="0" applyFont="1" applyFill="1" applyBorder="1" applyAlignment="1" applyProtection="1">
      <alignment vertical="center" wrapText="1"/>
      <protection locked="0"/>
    </xf>
    <xf numFmtId="0" fontId="19" fillId="3" borderId="19" xfId="0" applyFont="1" applyFill="1" applyBorder="1" applyAlignment="1" applyProtection="1">
      <alignment vertical="center" wrapText="1"/>
      <protection locked="0"/>
    </xf>
    <xf numFmtId="0" fontId="19" fillId="3" borderId="36" xfId="0" applyFont="1" applyFill="1" applyBorder="1" applyAlignment="1" applyProtection="1">
      <alignment vertical="center" wrapText="1"/>
      <protection locked="0"/>
    </xf>
    <xf numFmtId="0" fontId="19" fillId="3" borderId="37" xfId="0" applyFont="1" applyFill="1" applyBorder="1" applyAlignment="1" applyProtection="1">
      <alignment vertical="center" wrapText="1"/>
      <protection locked="0"/>
    </xf>
    <xf numFmtId="0" fontId="19" fillId="3" borderId="38" xfId="0" applyFont="1" applyFill="1" applyBorder="1" applyAlignment="1" applyProtection="1">
      <alignment vertical="center" wrapText="1"/>
      <protection locked="0"/>
    </xf>
    <xf numFmtId="0" fontId="32" fillId="2" borderId="20" xfId="1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31" fillId="3" borderId="34" xfId="1" applyFont="1" applyFill="1" applyBorder="1" applyAlignment="1">
      <alignment horizontal="center" vertical="center" wrapText="1"/>
    </xf>
    <xf numFmtId="0" fontId="31" fillId="3" borderId="30" xfId="1" applyFont="1" applyFill="1" applyBorder="1" applyAlignment="1">
      <alignment horizontal="center" vertical="center" wrapText="1"/>
    </xf>
    <xf numFmtId="0" fontId="31" fillId="3" borderId="35" xfId="1" applyFont="1" applyFill="1" applyBorder="1" applyAlignment="1">
      <alignment horizontal="center" vertical="center" wrapText="1"/>
    </xf>
    <xf numFmtId="0" fontId="31" fillId="0" borderId="34" xfId="1" applyFont="1" applyBorder="1" applyAlignment="1">
      <alignment horizontal="center" vertical="center"/>
    </xf>
    <xf numFmtId="0" fontId="31" fillId="0" borderId="30" xfId="1" applyFont="1" applyBorder="1" applyAlignment="1">
      <alignment horizontal="center" vertical="center"/>
    </xf>
    <xf numFmtId="0" fontId="31" fillId="0" borderId="35" xfId="1" applyFont="1" applyBorder="1" applyAlignment="1">
      <alignment horizontal="center" vertical="center"/>
    </xf>
    <xf numFmtId="0" fontId="31" fillId="0" borderId="34" xfId="1" applyFont="1" applyBorder="1" applyAlignment="1">
      <alignment horizontal="center" vertical="center" wrapText="1" readingOrder="1"/>
    </xf>
    <xf numFmtId="0" fontId="31" fillId="0" borderId="35" xfId="1" applyFont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center" vertical="center" wrapText="1" readingOrder="1"/>
    </xf>
    <xf numFmtId="0" fontId="19" fillId="0" borderId="3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1" fillId="3" borderId="20" xfId="1" applyFont="1" applyFill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31" fillId="0" borderId="20" xfId="1" applyFont="1" applyBorder="1" applyAlignment="1" applyProtection="1">
      <alignment horizontal="center" vertical="center"/>
      <protection locked="0"/>
    </xf>
    <xf numFmtId="0" fontId="22" fillId="2" borderId="20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19" fillId="0" borderId="6" xfId="0" applyFont="1" applyBorder="1" applyAlignment="1" applyProtection="1">
      <alignment vertical="center"/>
      <protection locked="0"/>
    </xf>
    <xf numFmtId="0" fontId="23" fillId="0" borderId="3" xfId="1" applyFont="1" applyFill="1" applyBorder="1" applyAlignment="1">
      <alignment horizontal="left" vertical="center"/>
    </xf>
    <xf numFmtId="0" fontId="23" fillId="0" borderId="2" xfId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31" fillId="0" borderId="2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 readingOrder="1"/>
    </xf>
    <xf numFmtId="0" fontId="19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4" fillId="0" borderId="2" xfId="1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31" fillId="0" borderId="20" xfId="1" applyFont="1" applyBorder="1" applyAlignment="1">
      <alignment horizontal="center" vertical="center" wrapText="1" readingOrder="1"/>
    </xf>
    <xf numFmtId="0" fontId="31" fillId="0" borderId="19" xfId="1" applyFont="1" applyBorder="1" applyAlignment="1">
      <alignment horizontal="center" vertical="center" wrapText="1" readingOrder="1"/>
    </xf>
    <xf numFmtId="0" fontId="19" fillId="0" borderId="20" xfId="0" applyFont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top"/>
    </xf>
    <xf numFmtId="0" fontId="12" fillId="3" borderId="2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8" fillId="3" borderId="3" xfId="1" applyFont="1" applyFill="1" applyBorder="1" applyAlignment="1">
      <alignment horizontal="left" vertical="top"/>
    </xf>
    <xf numFmtId="0" fontId="8" fillId="3" borderId="20" xfId="1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31" fillId="3" borderId="20" xfId="1" applyFont="1" applyFill="1" applyBorder="1" applyAlignment="1">
      <alignment horizontal="center" vertical="center" wrapText="1"/>
    </xf>
    <xf numFmtId="0" fontId="31" fillId="3" borderId="0" xfId="1" applyFont="1" applyFill="1" applyBorder="1" applyAlignment="1">
      <alignment horizontal="center" vertical="center" wrapText="1"/>
    </xf>
    <xf numFmtId="0" fontId="31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Border="1" applyAlignment="1" applyProtection="1">
      <alignment horizontal="left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0" fontId="12" fillId="3" borderId="19" xfId="0" applyFont="1" applyFill="1" applyBorder="1" applyAlignment="1">
      <alignment horizontal="left" vertical="top"/>
    </xf>
    <xf numFmtId="0" fontId="5" fillId="3" borderId="17" xfId="1" applyFont="1" applyFill="1" applyBorder="1" applyAlignment="1" applyProtection="1">
      <alignment horizontal="left" vertical="center"/>
      <protection locked="0"/>
    </xf>
    <xf numFmtId="0" fontId="28" fillId="3" borderId="13" xfId="0" applyFont="1" applyFill="1" applyBorder="1" applyAlignment="1" applyProtection="1">
      <alignment horizontal="left" vertical="center"/>
      <protection locked="0"/>
    </xf>
    <xf numFmtId="0" fontId="28" fillId="3" borderId="31" xfId="0" applyFont="1" applyFill="1" applyBorder="1" applyAlignment="1" applyProtection="1">
      <alignment horizontal="left" vertical="center"/>
      <protection locked="0"/>
    </xf>
    <xf numFmtId="0" fontId="11" fillId="3" borderId="20" xfId="0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horizontal="left" vertical="center"/>
    </xf>
    <xf numFmtId="0" fontId="18" fillId="3" borderId="19" xfId="0" applyFont="1" applyFill="1" applyBorder="1" applyAlignment="1" applyProtection="1">
      <alignment horizontal="left" vertical="center"/>
    </xf>
    <xf numFmtId="0" fontId="10" fillId="3" borderId="33" xfId="1" applyFont="1" applyFill="1" applyBorder="1" applyAlignment="1" applyProtection="1">
      <alignment horizontal="left" vertical="center"/>
      <protection locked="0"/>
    </xf>
    <xf numFmtId="0" fontId="18" fillId="3" borderId="11" xfId="0" applyFont="1" applyFill="1" applyBorder="1" applyAlignment="1" applyProtection="1">
      <alignment vertical="center"/>
      <protection locked="0"/>
    </xf>
    <xf numFmtId="0" fontId="18" fillId="3" borderId="24" xfId="0" applyFont="1" applyFill="1" applyBorder="1" applyAlignment="1" applyProtection="1">
      <alignment vertical="center"/>
      <protection locked="0"/>
    </xf>
    <xf numFmtId="0" fontId="10" fillId="3" borderId="23" xfId="1" applyFont="1" applyFill="1" applyBorder="1" applyAlignment="1" applyProtection="1">
      <alignment horizontal="left" vertical="center"/>
      <protection locked="0"/>
    </xf>
    <xf numFmtId="0" fontId="8" fillId="3" borderId="3" xfId="1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8" fillId="3" borderId="23" xfId="1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13" fillId="3" borderId="0" xfId="1" applyFont="1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40" fillId="3" borderId="0" xfId="1" applyFont="1" applyFill="1" applyAlignment="1" applyProtection="1">
      <alignment horizontal="center" vertical="center"/>
      <protection locked="0"/>
    </xf>
    <xf numFmtId="0" fontId="41" fillId="3" borderId="0" xfId="0" applyFont="1" applyFill="1" applyAlignment="1" applyProtection="1">
      <alignment horizontal="center" vertical="center"/>
      <protection locked="0"/>
    </xf>
    <xf numFmtId="0" fontId="9" fillId="3" borderId="29" xfId="1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5" fillId="3" borderId="7" xfId="1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8" fillId="3" borderId="5" xfId="1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8" fillId="3" borderId="3" xfId="1" applyFont="1" applyFill="1" applyBorder="1" applyAlignment="1" applyProtection="1">
      <alignment horizontal="left" vertical="top"/>
    </xf>
    <xf numFmtId="0" fontId="12" fillId="3" borderId="2" xfId="0" applyFont="1" applyFill="1" applyBorder="1" applyAlignment="1" applyProtection="1">
      <alignment horizontal="left" vertical="top"/>
    </xf>
    <xf numFmtId="0" fontId="0" fillId="3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12" fillId="3" borderId="3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10" fillId="3" borderId="18" xfId="1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vertical="center"/>
    </xf>
    <xf numFmtId="0" fontId="18" fillId="3" borderId="19" xfId="0" applyFont="1" applyFill="1" applyBorder="1" applyAlignment="1" applyProtection="1">
      <alignment vertical="center"/>
    </xf>
    <xf numFmtId="0" fontId="5" fillId="3" borderId="5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3" borderId="10" xfId="1" applyFont="1" applyFill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14" fontId="10" fillId="3" borderId="12" xfId="1" applyNumberFormat="1" applyFont="1" applyFill="1" applyBorder="1" applyAlignment="1" applyProtection="1">
      <alignment horizontal="left" vertical="center"/>
      <protection locked="0"/>
    </xf>
    <xf numFmtId="0" fontId="18" fillId="3" borderId="31" xfId="0" applyFont="1" applyFill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 applyProtection="1">
      <alignment horizontal="left" vertical="center"/>
    </xf>
    <xf numFmtId="0" fontId="18" fillId="3" borderId="13" xfId="0" applyFont="1" applyFill="1" applyBorder="1" applyAlignment="1" applyProtection="1">
      <alignment horizontal="left" vertical="center"/>
    </xf>
    <xf numFmtId="0" fontId="18" fillId="3" borderId="31" xfId="0" applyFont="1" applyFill="1" applyBorder="1" applyAlignment="1" applyProtection="1">
      <alignment horizontal="left" vertical="center"/>
    </xf>
    <xf numFmtId="0" fontId="10" fillId="3" borderId="17" xfId="1" applyFont="1" applyFill="1" applyBorder="1" applyAlignment="1" applyProtection="1">
      <alignment horizontal="left" vertical="center"/>
    </xf>
    <xf numFmtId="0" fontId="10" fillId="3" borderId="12" xfId="1" applyFont="1" applyFill="1" applyBorder="1" applyAlignment="1" applyProtection="1">
      <alignment horizontal="left" vertical="center"/>
    </xf>
    <xf numFmtId="0" fontId="18" fillId="3" borderId="14" xfId="0" applyFont="1" applyFill="1" applyBorder="1" applyAlignment="1" applyProtection="1">
      <alignment horizontal="left" vertical="center"/>
    </xf>
    <xf numFmtId="0" fontId="10" fillId="3" borderId="20" xfId="1" applyFont="1" applyFill="1" applyBorder="1" applyAlignment="1" applyProtection="1">
      <alignment horizontal="left" vertical="center"/>
    </xf>
    <xf numFmtId="0" fontId="10" fillId="3" borderId="12" xfId="1" applyFont="1" applyFill="1" applyBorder="1" applyAlignment="1" applyProtection="1">
      <alignment horizontal="left" vertical="center"/>
      <protection locked="0"/>
    </xf>
    <xf numFmtId="0" fontId="18" fillId="3" borderId="13" xfId="0" applyFont="1" applyFill="1" applyBorder="1" applyAlignment="1" applyProtection="1">
      <alignment horizontal="left" vertical="center"/>
      <protection locked="0"/>
    </xf>
    <xf numFmtId="0" fontId="37" fillId="3" borderId="17" xfId="1" applyFont="1" applyFill="1" applyBorder="1" applyAlignment="1" applyProtection="1">
      <alignment horizontal="left" vertical="center"/>
    </xf>
    <xf numFmtId="0" fontId="38" fillId="3" borderId="13" xfId="0" applyFont="1" applyFill="1" applyBorder="1" applyAlignment="1" applyProtection="1">
      <alignment horizontal="left" vertical="center"/>
    </xf>
    <xf numFmtId="0" fontId="38" fillId="3" borderId="14" xfId="0" applyFont="1" applyFill="1" applyBorder="1" applyAlignment="1" applyProtection="1">
      <alignment horizontal="left" vertical="center"/>
    </xf>
    <xf numFmtId="0" fontId="10" fillId="3" borderId="33" xfId="1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</xf>
    <xf numFmtId="0" fontId="11" fillId="3" borderId="24" xfId="0" applyFont="1" applyFill="1" applyBorder="1" applyAlignment="1" applyProtection="1">
      <alignment horizontal="left" vertical="center"/>
    </xf>
    <xf numFmtId="0" fontId="11" fillId="3" borderId="23" xfId="0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8" fillId="3" borderId="11" xfId="1" applyFont="1" applyFill="1" applyBorder="1" applyAlignment="1">
      <alignment horizontal="left" vertical="center"/>
    </xf>
    <xf numFmtId="0" fontId="8" fillId="3" borderId="11" xfId="1" applyFont="1" applyFill="1" applyBorder="1" applyAlignment="1">
      <alignment horizontal="right" vertical="center"/>
    </xf>
    <xf numFmtId="0" fontId="31" fillId="0" borderId="22" xfId="1" applyFont="1" applyBorder="1" applyAlignment="1">
      <alignment horizontal="center" vertical="center"/>
    </xf>
    <xf numFmtId="0" fontId="30" fillId="0" borderId="45" xfId="0" applyFont="1" applyBorder="1" applyAlignment="1"/>
    <xf numFmtId="0" fontId="27" fillId="0" borderId="2" xfId="0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31" fillId="0" borderId="34" xfId="1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4" fontId="35" fillId="3" borderId="47" xfId="0" applyNumberFormat="1" applyFont="1" applyFill="1" applyBorder="1" applyAlignment="1" applyProtection="1">
      <alignment horizontal="center" vertical="center" wrapText="1"/>
      <protection locked="0"/>
    </xf>
    <xf numFmtId="14" fontId="35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47" xfId="0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right" vertical="center" wrapText="1"/>
    </xf>
    <xf numFmtId="0" fontId="35" fillId="3" borderId="47" xfId="0" applyFont="1" applyFill="1" applyBorder="1" applyAlignment="1" applyProtection="1">
      <alignment horizontal="left" vertical="center" wrapText="1"/>
    </xf>
    <xf numFmtId="0" fontId="36" fillId="3" borderId="47" xfId="0" applyFont="1" applyFill="1" applyBorder="1" applyAlignment="1" applyProtection="1">
      <alignment horizontal="left" vertical="center" wrapText="1"/>
    </xf>
    <xf numFmtId="0" fontId="36" fillId="3" borderId="0" xfId="0" applyFont="1" applyFill="1" applyAlignment="1" applyProtection="1">
      <alignment horizontal="left" vertic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/>
    <xf numFmtId="0" fontId="11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/>
    <xf numFmtId="0" fontId="30" fillId="0" borderId="0" xfId="0" applyFont="1" applyBorder="1" applyAlignment="1" applyProtection="1">
      <alignment vertical="center" wrapText="1"/>
      <protection locked="0"/>
    </xf>
    <xf numFmtId="0" fontId="30" fillId="0" borderId="19" xfId="0" applyFont="1" applyBorder="1" applyAlignment="1" applyProtection="1">
      <alignment vertical="center" wrapText="1"/>
      <protection locked="0"/>
    </xf>
    <xf numFmtId="0" fontId="30" fillId="0" borderId="36" xfId="0" applyFont="1" applyBorder="1" applyAlignment="1" applyProtection="1">
      <alignment vertical="center" wrapText="1"/>
      <protection locked="0"/>
    </xf>
    <xf numFmtId="0" fontId="30" fillId="0" borderId="37" xfId="0" applyFont="1" applyBorder="1" applyAlignment="1" applyProtection="1">
      <alignment vertical="center" wrapText="1"/>
      <protection locked="0"/>
    </xf>
    <xf numFmtId="0" fontId="30" fillId="0" borderId="38" xfId="0" applyFont="1" applyBorder="1" applyAlignment="1" applyProtection="1">
      <alignment vertical="center" wrapText="1"/>
      <protection locked="0"/>
    </xf>
    <xf numFmtId="0" fontId="33" fillId="2" borderId="20" xfId="1" applyFont="1" applyFill="1" applyBorder="1" applyAlignment="1">
      <alignment horizontal="left"/>
    </xf>
    <xf numFmtId="0" fontId="30" fillId="0" borderId="0" xfId="0" applyFont="1" applyBorder="1" applyAlignment="1"/>
    <xf numFmtId="0" fontId="30" fillId="0" borderId="6" xfId="0" applyFont="1" applyBorder="1" applyAlignment="1"/>
    <xf numFmtId="0" fontId="31" fillId="3" borderId="34" xfId="1" applyFont="1" applyFill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" fillId="6" borderId="26" xfId="1" applyFill="1" applyBorder="1" applyAlignment="1">
      <alignment horizontal="right"/>
    </xf>
    <xf numFmtId="0" fontId="16" fillId="6" borderId="27" xfId="1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/>
    </xf>
    <xf numFmtId="0" fontId="0" fillId="6" borderId="27" xfId="0" applyFill="1" applyBorder="1" applyAlignment="1"/>
    <xf numFmtId="0" fontId="0" fillId="6" borderId="28" xfId="0" applyFill="1" applyBorder="1" applyAlignment="1"/>
    <xf numFmtId="0" fontId="6" fillId="6" borderId="39" xfId="1" applyFont="1" applyFill="1" applyBorder="1" applyAlignment="1">
      <alignment horizontal="center" vertical="center" wrapText="1"/>
    </xf>
    <xf numFmtId="0" fontId="6" fillId="6" borderId="40" xfId="1" applyFont="1" applyFill="1" applyBorder="1" applyAlignment="1">
      <alignment horizontal="center" vertical="center" wrapText="1"/>
    </xf>
    <xf numFmtId="0" fontId="6" fillId="6" borderId="41" xfId="1" applyFont="1" applyFill="1" applyBorder="1" applyAlignment="1">
      <alignment horizontal="center" vertical="center" wrapText="1"/>
    </xf>
    <xf numFmtId="0" fontId="6" fillId="6" borderId="41" xfId="1" applyFont="1" applyFill="1" applyBorder="1" applyAlignment="1">
      <alignment horizontal="center" vertical="center"/>
    </xf>
    <xf numFmtId="0" fontId="5" fillId="6" borderId="42" xfId="1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6" fillId="6" borderId="67" xfId="1" applyFont="1" applyFill="1" applyBorder="1" applyAlignment="1">
      <alignment horizontal="center" vertical="center" wrapText="1"/>
    </xf>
    <xf numFmtId="0" fontId="6" fillId="6" borderId="34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5" fillId="6" borderId="35" xfId="1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Label" lockText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Label" lockText="1"/>
</file>

<file path=xl/ctrlProps/ctrlProp26.xml><?xml version="1.0" encoding="utf-8"?>
<formControlPr xmlns="http://schemas.microsoft.com/office/spreadsheetml/2009/9/main" objectType="Label" lockText="1"/>
</file>

<file path=xl/ctrlProps/ctrlProp27.xml><?xml version="1.0" encoding="utf-8"?>
<formControlPr xmlns="http://schemas.microsoft.com/office/spreadsheetml/2009/9/main" objectType="Label" lockText="1"/>
</file>

<file path=xl/ctrlProps/ctrlProp28.xml><?xml version="1.0" encoding="utf-8"?>
<formControlPr xmlns="http://schemas.microsoft.com/office/spreadsheetml/2009/9/main" objectType="Label" lockText="1"/>
</file>

<file path=xl/ctrlProps/ctrlProp29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Label" lockText="1"/>
</file>

<file path=xl/ctrlProps/ctrlProp32.xml><?xml version="1.0" encoding="utf-8"?>
<formControlPr xmlns="http://schemas.microsoft.com/office/spreadsheetml/2009/9/main" objectType="Label" lockText="1"/>
</file>

<file path=xl/ctrlProps/ctrlProp33.xml><?xml version="1.0" encoding="utf-8"?>
<formControlPr xmlns="http://schemas.microsoft.com/office/spreadsheetml/2009/9/main" objectType="Label" lockText="1"/>
</file>

<file path=xl/ctrlProps/ctrlProp34.xml><?xml version="1.0" encoding="utf-8"?>
<formControlPr xmlns="http://schemas.microsoft.com/office/spreadsheetml/2009/9/main" objectType="Label" lockText="1"/>
</file>

<file path=xl/ctrlProps/ctrlProp35.xml><?xml version="1.0" encoding="utf-8"?>
<formControlPr xmlns="http://schemas.microsoft.com/office/spreadsheetml/2009/9/main" objectType="Label" lockText="1"/>
</file>

<file path=xl/ctrlProps/ctrlProp36.xml><?xml version="1.0" encoding="utf-8"?>
<formControlPr xmlns="http://schemas.microsoft.com/office/spreadsheetml/2009/9/main" objectType="Label" lockText="1"/>
</file>

<file path=xl/ctrlProps/ctrlProp37.xml><?xml version="1.0" encoding="utf-8"?>
<formControlPr xmlns="http://schemas.microsoft.com/office/spreadsheetml/2009/9/main" objectType="Label" lockText="1"/>
</file>

<file path=xl/ctrlProps/ctrlProp38.xml><?xml version="1.0" encoding="utf-8"?>
<formControlPr xmlns="http://schemas.microsoft.com/office/spreadsheetml/2009/9/main" objectType="Label" lockText="1"/>
</file>

<file path=xl/ctrlProps/ctrlProp39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Label" lockText="1"/>
</file>

<file path=xl/ctrlProps/ctrlProp41.xml><?xml version="1.0" encoding="utf-8"?>
<formControlPr xmlns="http://schemas.microsoft.com/office/spreadsheetml/2009/9/main" objectType="Label" lockText="1"/>
</file>

<file path=xl/ctrlProps/ctrlProp42.xml><?xml version="1.0" encoding="utf-8"?>
<formControlPr xmlns="http://schemas.microsoft.com/office/spreadsheetml/2009/9/main" objectType="Label" lockText="1"/>
</file>

<file path=xl/ctrlProps/ctrlProp43.xml><?xml version="1.0" encoding="utf-8"?>
<formControlPr xmlns="http://schemas.microsoft.com/office/spreadsheetml/2009/9/main" objectType="Label" lockText="1"/>
</file>

<file path=xl/ctrlProps/ctrlProp44.xml><?xml version="1.0" encoding="utf-8"?>
<formControlPr xmlns="http://schemas.microsoft.com/office/spreadsheetml/2009/9/main" objectType="Label" lockText="1"/>
</file>

<file path=xl/ctrlProps/ctrlProp45.xml><?xml version="1.0" encoding="utf-8"?>
<formControlPr xmlns="http://schemas.microsoft.com/office/spreadsheetml/2009/9/main" objectType="Label" lockText="1"/>
</file>

<file path=xl/ctrlProps/ctrlProp46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</xdr:row>
          <xdr:rowOff>123825</xdr:rowOff>
        </xdr:from>
        <xdr:to>
          <xdr:col>4</xdr:col>
          <xdr:colOff>276225</xdr:colOff>
          <xdr:row>5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</xdr:row>
          <xdr:rowOff>123825</xdr:rowOff>
        </xdr:from>
        <xdr:to>
          <xdr:col>11</xdr:col>
          <xdr:colOff>180975</xdr:colOff>
          <xdr:row>5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Chem/Glassware/Equipment (Only)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123825</xdr:rowOff>
        </xdr:from>
        <xdr:to>
          <xdr:col>15</xdr:col>
          <xdr:colOff>152400</xdr:colOff>
          <xdr:row>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Dumpsite (Only)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5</xdr:row>
          <xdr:rowOff>0</xdr:rowOff>
        </xdr:from>
        <xdr:to>
          <xdr:col>4</xdr:col>
          <xdr:colOff>333375</xdr:colOff>
          <xdr:row>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Conversion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5</xdr:row>
          <xdr:rowOff>0</xdr:rowOff>
        </xdr:from>
        <xdr:to>
          <xdr:col>6</xdr:col>
          <xdr:colOff>590550</xdr:colOff>
          <xdr:row>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Pot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5</xdr:row>
          <xdr:rowOff>0</xdr:rowOff>
        </xdr:from>
        <xdr:to>
          <xdr:col>9</xdr:col>
          <xdr:colOff>85725</xdr:colOff>
          <xdr:row>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Nazi/Burch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</xdr:row>
          <xdr:rowOff>0</xdr:rowOff>
        </xdr:from>
        <xdr:to>
          <xdr:col>13</xdr:col>
          <xdr:colOff>209550</xdr:colOff>
          <xdr:row>6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Red 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133350</xdr:rowOff>
        </xdr:from>
        <xdr:to>
          <xdr:col>3</xdr:col>
          <xdr:colOff>228600</xdr:colOff>
          <xdr:row>13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Apt/Condo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11</xdr:row>
          <xdr:rowOff>133350</xdr:rowOff>
        </xdr:from>
        <xdr:to>
          <xdr:col>6</xdr:col>
          <xdr:colOff>152400</xdr:colOff>
          <xdr:row>13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11</xdr:row>
          <xdr:rowOff>133350</xdr:rowOff>
        </xdr:from>
        <xdr:to>
          <xdr:col>7</xdr:col>
          <xdr:colOff>19050</xdr:colOff>
          <xdr:row>13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133350</xdr:rowOff>
        </xdr:from>
        <xdr:to>
          <xdr:col>11</xdr:col>
          <xdr:colOff>9525</xdr:colOff>
          <xdr:row>13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Storage Facility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11</xdr:row>
          <xdr:rowOff>133350</xdr:rowOff>
        </xdr:from>
        <xdr:to>
          <xdr:col>13</xdr:col>
          <xdr:colOff>276225</xdr:colOff>
          <xdr:row>13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Business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11</xdr:row>
          <xdr:rowOff>133350</xdr:rowOff>
        </xdr:from>
        <xdr:to>
          <xdr:col>16</xdr:col>
          <xdr:colOff>85725</xdr:colOff>
          <xdr:row>13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Outbuilding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11</xdr:row>
          <xdr:rowOff>133350</xdr:rowOff>
        </xdr:from>
        <xdr:to>
          <xdr:col>18</xdr:col>
          <xdr:colOff>495300</xdr:colOff>
          <xdr:row>13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Dumpster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342900</xdr:colOff>
          <xdr:row>11</xdr:row>
          <xdr:rowOff>133350</xdr:rowOff>
        </xdr:from>
        <xdr:to>
          <xdr:col>21</xdr:col>
          <xdr:colOff>361950</xdr:colOff>
          <xdr:row>13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Vehicle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11</xdr:row>
          <xdr:rowOff>133350</xdr:rowOff>
        </xdr:from>
        <xdr:to>
          <xdr:col>23</xdr:col>
          <xdr:colOff>304800</xdr:colOff>
          <xdr:row>13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 Area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11</xdr:row>
          <xdr:rowOff>133350</xdr:rowOff>
        </xdr:from>
        <xdr:to>
          <xdr:col>28</xdr:col>
          <xdr:colOff>19050</xdr:colOff>
          <xdr:row>13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85725</xdr:rowOff>
        </xdr:from>
        <xdr:to>
          <xdr:col>11</xdr:col>
          <xdr:colOff>285750</xdr:colOff>
          <xdr:row>16</xdr:row>
          <xdr:rowOff>161925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15</xdr:row>
          <xdr:rowOff>76200</xdr:rowOff>
        </xdr:from>
        <xdr:to>
          <xdr:col>13</xdr:col>
          <xdr:colOff>333375</xdr:colOff>
          <xdr:row>16</xdr:row>
          <xdr:rowOff>180975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15</xdr:row>
          <xdr:rowOff>76200</xdr:rowOff>
        </xdr:from>
        <xdr:to>
          <xdr:col>16</xdr:col>
          <xdr:colOff>85725</xdr:colOff>
          <xdr:row>16</xdr:row>
          <xdr:rowOff>161925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S/L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0</xdr:col>
          <xdr:colOff>695325</xdr:colOff>
          <xdr:row>42</xdr:row>
          <xdr:rowOff>171450</xdr:rowOff>
        </xdr:to>
        <xdr:sp macro="" textlink="">
          <xdr:nvSpPr>
            <xdr:cNvPr id="1135" name="Label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4</xdr:col>
          <xdr:colOff>323850</xdr:colOff>
          <xdr:row>42</xdr:row>
          <xdr:rowOff>161925</xdr:rowOff>
        </xdr:to>
        <xdr:sp macro="" textlink="">
          <xdr:nvSpPr>
            <xdr:cNvPr id="1138" name="Label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1</xdr:col>
          <xdr:colOff>676275</xdr:colOff>
          <xdr:row>42</xdr:row>
          <xdr:rowOff>190500</xdr:rowOff>
        </xdr:to>
        <xdr:sp macro="" textlink="">
          <xdr:nvSpPr>
            <xdr:cNvPr id="1139" name="Label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6</xdr:col>
          <xdr:colOff>76200</xdr:colOff>
          <xdr:row>42</xdr:row>
          <xdr:rowOff>171450</xdr:rowOff>
        </xdr:to>
        <xdr:sp macro="" textlink="">
          <xdr:nvSpPr>
            <xdr:cNvPr id="1140" name="Label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1</xdr:col>
          <xdr:colOff>495300</xdr:colOff>
          <xdr:row>42</xdr:row>
          <xdr:rowOff>180975</xdr:rowOff>
        </xdr:to>
        <xdr:sp macro="" textlink="">
          <xdr:nvSpPr>
            <xdr:cNvPr id="1141" name="Label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0</xdr:col>
          <xdr:colOff>695325</xdr:colOff>
          <xdr:row>42</xdr:row>
          <xdr:rowOff>171450</xdr:rowOff>
        </xdr:to>
        <xdr:sp macro="" textlink="">
          <xdr:nvSpPr>
            <xdr:cNvPr id="1142" name="Label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4</xdr:col>
          <xdr:colOff>323850</xdr:colOff>
          <xdr:row>42</xdr:row>
          <xdr:rowOff>180975</xdr:rowOff>
        </xdr:to>
        <xdr:sp macro="" textlink="">
          <xdr:nvSpPr>
            <xdr:cNvPr id="1143" name="Label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4</xdr:col>
          <xdr:colOff>323850</xdr:colOff>
          <xdr:row>42</xdr:row>
          <xdr:rowOff>161925</xdr:rowOff>
        </xdr:to>
        <xdr:sp macro="" textlink="">
          <xdr:nvSpPr>
            <xdr:cNvPr id="1144" name="Label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1</xdr:col>
          <xdr:colOff>676275</xdr:colOff>
          <xdr:row>42</xdr:row>
          <xdr:rowOff>190500</xdr:rowOff>
        </xdr:to>
        <xdr:sp macro="" textlink="">
          <xdr:nvSpPr>
            <xdr:cNvPr id="1145" name="Label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6</xdr:col>
          <xdr:colOff>76200</xdr:colOff>
          <xdr:row>42</xdr:row>
          <xdr:rowOff>171450</xdr:rowOff>
        </xdr:to>
        <xdr:sp macro="" textlink="">
          <xdr:nvSpPr>
            <xdr:cNvPr id="1146" name="Label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1</xdr:col>
          <xdr:colOff>495300</xdr:colOff>
          <xdr:row>42</xdr:row>
          <xdr:rowOff>180975</xdr:rowOff>
        </xdr:to>
        <xdr:sp macro="" textlink="">
          <xdr:nvSpPr>
            <xdr:cNvPr id="1147" name="Label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0</xdr:col>
          <xdr:colOff>695325</xdr:colOff>
          <xdr:row>42</xdr:row>
          <xdr:rowOff>171450</xdr:rowOff>
        </xdr:to>
        <xdr:sp macro="" textlink="">
          <xdr:nvSpPr>
            <xdr:cNvPr id="1148" name="Label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104775</xdr:rowOff>
        </xdr:from>
        <xdr:to>
          <xdr:col>4</xdr:col>
          <xdr:colOff>323850</xdr:colOff>
          <xdr:row>42</xdr:row>
          <xdr:rowOff>180975</xdr:rowOff>
        </xdr:to>
        <xdr:sp macro="" textlink="">
          <xdr:nvSpPr>
            <xdr:cNvPr id="1149" name="Label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0</xdr:col>
          <xdr:colOff>695325</xdr:colOff>
          <xdr:row>76</xdr:row>
          <xdr:rowOff>171450</xdr:rowOff>
        </xdr:to>
        <xdr:sp macro="" textlink="">
          <xdr:nvSpPr>
            <xdr:cNvPr id="1161" name="Label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4</xdr:col>
          <xdr:colOff>323850</xdr:colOff>
          <xdr:row>76</xdr:row>
          <xdr:rowOff>161925</xdr:rowOff>
        </xdr:to>
        <xdr:sp macro="" textlink="">
          <xdr:nvSpPr>
            <xdr:cNvPr id="1162" name="Label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1</xdr:col>
          <xdr:colOff>676275</xdr:colOff>
          <xdr:row>76</xdr:row>
          <xdr:rowOff>190500</xdr:rowOff>
        </xdr:to>
        <xdr:sp macro="" textlink="">
          <xdr:nvSpPr>
            <xdr:cNvPr id="1163" name="Label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6</xdr:col>
          <xdr:colOff>76200</xdr:colOff>
          <xdr:row>76</xdr:row>
          <xdr:rowOff>171450</xdr:rowOff>
        </xdr:to>
        <xdr:sp macro="" textlink="">
          <xdr:nvSpPr>
            <xdr:cNvPr id="1164" name="Label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1</xdr:col>
          <xdr:colOff>495300</xdr:colOff>
          <xdr:row>76</xdr:row>
          <xdr:rowOff>180975</xdr:rowOff>
        </xdr:to>
        <xdr:sp macro="" textlink="">
          <xdr:nvSpPr>
            <xdr:cNvPr id="1165" name="Label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0</xdr:col>
          <xdr:colOff>695325</xdr:colOff>
          <xdr:row>76</xdr:row>
          <xdr:rowOff>171450</xdr:rowOff>
        </xdr:to>
        <xdr:sp macro="" textlink="">
          <xdr:nvSpPr>
            <xdr:cNvPr id="1166" name="Label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4</xdr:col>
          <xdr:colOff>323850</xdr:colOff>
          <xdr:row>76</xdr:row>
          <xdr:rowOff>180975</xdr:rowOff>
        </xdr:to>
        <xdr:sp macro="" textlink="">
          <xdr:nvSpPr>
            <xdr:cNvPr id="1167" name="Label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4</xdr:col>
          <xdr:colOff>323850</xdr:colOff>
          <xdr:row>76</xdr:row>
          <xdr:rowOff>161925</xdr:rowOff>
        </xdr:to>
        <xdr:sp macro="" textlink="">
          <xdr:nvSpPr>
            <xdr:cNvPr id="1168" name="Label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1</xdr:col>
          <xdr:colOff>676275</xdr:colOff>
          <xdr:row>76</xdr:row>
          <xdr:rowOff>190500</xdr:rowOff>
        </xdr:to>
        <xdr:sp macro="" textlink="">
          <xdr:nvSpPr>
            <xdr:cNvPr id="1169" name="Label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6</xdr:col>
          <xdr:colOff>76200</xdr:colOff>
          <xdr:row>76</xdr:row>
          <xdr:rowOff>171450</xdr:rowOff>
        </xdr:to>
        <xdr:sp macro="" textlink="">
          <xdr:nvSpPr>
            <xdr:cNvPr id="1170" name="Label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1</xdr:col>
          <xdr:colOff>495300</xdr:colOff>
          <xdr:row>76</xdr:row>
          <xdr:rowOff>180975</xdr:rowOff>
        </xdr:to>
        <xdr:sp macro="" textlink="">
          <xdr:nvSpPr>
            <xdr:cNvPr id="1171" name="Label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0</xdr:col>
          <xdr:colOff>695325</xdr:colOff>
          <xdr:row>76</xdr:row>
          <xdr:rowOff>171450</xdr:rowOff>
        </xdr:to>
        <xdr:sp macro="" textlink="">
          <xdr:nvSpPr>
            <xdr:cNvPr id="1172" name="Label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142875</xdr:rowOff>
        </xdr:from>
        <xdr:to>
          <xdr:col>4</xdr:col>
          <xdr:colOff>323850</xdr:colOff>
          <xdr:row>76</xdr:row>
          <xdr:rowOff>180975</xdr:rowOff>
        </xdr:to>
        <xdr:sp macro="" textlink="">
          <xdr:nvSpPr>
            <xdr:cNvPr id="1173" name="Label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124558</xdr:colOff>
      <xdr:row>0</xdr:row>
      <xdr:rowOff>7326</xdr:rowOff>
    </xdr:from>
    <xdr:to>
      <xdr:col>29</xdr:col>
      <xdr:colOff>372147</xdr:colOff>
      <xdr:row>1</xdr:row>
      <xdr:rowOff>135096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462" y="7326"/>
          <a:ext cx="247589" cy="325597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0</xdr:row>
      <xdr:rowOff>0</xdr:rowOff>
    </xdr:from>
    <xdr:to>
      <xdr:col>0</xdr:col>
      <xdr:colOff>484420</xdr:colOff>
      <xdr:row>1</xdr:row>
      <xdr:rowOff>131386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462" y="0"/>
          <a:ext cx="249958" cy="329213"/>
        </a:xfrm>
        <a:prstGeom prst="rect">
          <a:avLst/>
        </a:prstGeom>
      </xdr:spPr>
    </xdr:pic>
    <xdr:clientData/>
  </xdr:twoCellAnchor>
  <xdr:twoCellAnchor editAs="oneCell">
    <xdr:from>
      <xdr:col>29</xdr:col>
      <xdr:colOff>124557</xdr:colOff>
      <xdr:row>0</xdr:row>
      <xdr:rowOff>0</xdr:rowOff>
    </xdr:from>
    <xdr:to>
      <xdr:col>29</xdr:col>
      <xdr:colOff>374493</xdr:colOff>
      <xdr:row>1</xdr:row>
      <xdr:rowOff>131357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999BA-3E87-462C-BFE8-E5FB5EB7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7461" y="0"/>
          <a:ext cx="249936" cy="329184"/>
        </a:xfrm>
        <a:prstGeom prst="rect">
          <a:avLst/>
        </a:prstGeom>
      </xdr:spPr>
    </xdr:pic>
    <xdr:clientData/>
  </xdr:twoCellAnchor>
  <xdr:twoCellAnchor editAs="oneCell">
    <xdr:from>
      <xdr:col>0</xdr:col>
      <xdr:colOff>234462</xdr:colOff>
      <xdr:row>0</xdr:row>
      <xdr:rowOff>0</xdr:rowOff>
    </xdr:from>
    <xdr:to>
      <xdr:col>0</xdr:col>
      <xdr:colOff>484398</xdr:colOff>
      <xdr:row>1</xdr:row>
      <xdr:rowOff>131357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FD86F84-DB82-4000-8407-F90BFF47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2" y="0"/>
          <a:ext cx="249936" cy="329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21"/>
  <sheetViews>
    <sheetView showGridLines="0" showRowColHeaders="0" tabSelected="1" showRuler="0" showWhiteSpace="0" view="pageLayout" zoomScale="130" zoomScaleNormal="100" zoomScaleSheetLayoutView="145" zoomScalePageLayoutView="130" workbookViewId="0">
      <selection activeCell="AF19" sqref="AF19"/>
    </sheetView>
  </sheetViews>
  <sheetFormatPr defaultColWidth="10.28515625" defaultRowHeight="12.75" x14ac:dyDescent="0.2"/>
  <cols>
    <col min="1" max="1" width="11.42578125" style="1" customWidth="1"/>
    <col min="2" max="2" width="11.28515625" style="1" customWidth="1"/>
    <col min="3" max="3" width="1.42578125" style="1" customWidth="1"/>
    <col min="4" max="4" width="4.85546875" style="1" customWidth="1"/>
    <col min="5" max="5" width="6" style="1" customWidth="1"/>
    <col min="6" max="6" width="1.42578125" style="1" customWidth="1"/>
    <col min="7" max="7" width="9.7109375" style="1" customWidth="1"/>
    <col min="8" max="8" width="1.42578125" style="1" customWidth="1"/>
    <col min="9" max="9" width="6.5703125" style="1" customWidth="1"/>
    <col min="10" max="10" width="1.42578125" style="1" customWidth="1"/>
    <col min="11" max="11" width="1.85546875" style="1" customWidth="1"/>
    <col min="12" max="12" width="6" style="1" customWidth="1"/>
    <col min="13" max="13" width="1.42578125" style="1" customWidth="1"/>
    <col min="14" max="14" width="6.5703125" style="1" customWidth="1"/>
    <col min="15" max="15" width="1.42578125" style="1" customWidth="1"/>
    <col min="16" max="16" width="4.7109375" style="1" customWidth="1"/>
    <col min="17" max="17" width="3.85546875" style="1" customWidth="1"/>
    <col min="18" max="18" width="1.42578125" style="1" customWidth="1"/>
    <col min="19" max="19" width="7.5703125" style="1" customWidth="1"/>
    <col min="20" max="20" width="1.42578125" style="1" customWidth="1"/>
    <col min="21" max="21" width="3.140625" style="1" customWidth="1"/>
    <col min="22" max="22" width="7.42578125" style="1" customWidth="1"/>
    <col min="23" max="23" width="1.42578125" style="1" customWidth="1"/>
    <col min="24" max="24" width="5.7109375" style="1" customWidth="1"/>
    <col min="25" max="25" width="1.7109375" style="1" customWidth="1"/>
    <col min="26" max="26" width="1.42578125" style="1" customWidth="1"/>
    <col min="27" max="27" width="2.85546875" style="1" customWidth="1"/>
    <col min="28" max="28" width="6" style="1" customWidth="1"/>
    <col min="29" max="29" width="2" style="1" customWidth="1"/>
    <col min="30" max="30" width="8.85546875" style="1" customWidth="1"/>
    <col min="31" max="16384" width="10.28515625" style="1"/>
  </cols>
  <sheetData>
    <row r="1" spans="1:30" ht="15.75" customHeight="1" x14ac:dyDescent="0.2">
      <c r="A1" s="225" t="s">
        <v>845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</row>
    <row r="2" spans="1:30" ht="15.75" customHeight="1" thickBot="1" x14ac:dyDescent="0.25">
      <c r="A2" s="227" t="s">
        <v>846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</row>
    <row r="3" spans="1:30" ht="22.5" customHeight="1" thickBot="1" x14ac:dyDescent="0.35">
      <c r="A3" s="313"/>
      <c r="B3" s="314" t="s">
        <v>15</v>
      </c>
      <c r="C3" s="314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6"/>
      <c r="AD3" s="317"/>
    </row>
    <row r="4" spans="1:30" s="6" customFormat="1" ht="12" customHeight="1" x14ac:dyDescent="0.25">
      <c r="A4" s="249" t="s">
        <v>21</v>
      </c>
      <c r="B4" s="250"/>
      <c r="C4" s="250"/>
      <c r="D4" s="250"/>
      <c r="E4" s="250"/>
      <c r="F4" s="250"/>
      <c r="G4" s="250"/>
      <c r="H4" s="250"/>
      <c r="I4" s="250"/>
      <c r="J4" s="250"/>
      <c r="K4" s="251"/>
      <c r="L4" s="251"/>
      <c r="M4" s="252"/>
      <c r="N4" s="252"/>
      <c r="O4" s="252"/>
      <c r="P4" s="252"/>
      <c r="Q4" s="229" t="s">
        <v>40</v>
      </c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1"/>
    </row>
    <row r="5" spans="1:30" s="5" customFormat="1" ht="12.75" customHeight="1" x14ac:dyDescent="0.25">
      <c r="A5" s="253" t="s">
        <v>22</v>
      </c>
      <c r="B5" s="254"/>
      <c r="C5" s="16"/>
      <c r="D5" s="232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 t="s">
        <v>14</v>
      </c>
      <c r="R5" s="239"/>
      <c r="S5" s="239"/>
      <c r="T5" s="239"/>
      <c r="U5" s="239"/>
      <c r="V5" s="239"/>
      <c r="W5" s="239"/>
      <c r="X5" s="239"/>
      <c r="Y5" s="240"/>
      <c r="Z5" s="241" t="s">
        <v>73</v>
      </c>
      <c r="AA5" s="239"/>
      <c r="AB5" s="239"/>
      <c r="AC5" s="239"/>
      <c r="AD5" s="242"/>
    </row>
    <row r="6" spans="1:30" s="5" customFormat="1" ht="15" customHeight="1" x14ac:dyDescent="0.25">
      <c r="A6" s="246" t="s">
        <v>10</v>
      </c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3" t="str">
        <f>IF(ISBLANK(Z6),"",VLOOKUP(Z6,'Agency POC &amp; Site Info'!I2:N25,2))</f>
        <v/>
      </c>
      <c r="R6" s="244"/>
      <c r="S6" s="244"/>
      <c r="T6" s="244"/>
      <c r="U6" s="244"/>
      <c r="V6" s="244"/>
      <c r="W6" s="244"/>
      <c r="X6" s="244"/>
      <c r="Y6" s="245"/>
      <c r="Z6" s="205"/>
      <c r="AA6" s="206"/>
      <c r="AB6" s="206"/>
      <c r="AC6" s="206"/>
      <c r="AD6" s="208"/>
    </row>
    <row r="7" spans="1:30" s="2" customFormat="1" ht="8.25" customHeight="1" x14ac:dyDescent="0.2">
      <c r="A7" s="235" t="s">
        <v>24</v>
      </c>
      <c r="B7" s="194"/>
      <c r="C7" s="192" t="s">
        <v>83</v>
      </c>
      <c r="D7" s="193"/>
      <c r="E7" s="193"/>
      <c r="F7" s="193"/>
      <c r="G7" s="193"/>
      <c r="H7" s="193"/>
      <c r="I7" s="193"/>
      <c r="J7" s="193"/>
      <c r="K7" s="194"/>
      <c r="L7" s="195" t="s">
        <v>23</v>
      </c>
      <c r="M7" s="193"/>
      <c r="N7" s="193"/>
      <c r="O7" s="193"/>
      <c r="P7" s="193"/>
      <c r="Q7" s="235" t="s">
        <v>35</v>
      </c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236"/>
    </row>
    <row r="8" spans="1:30" s="2" customFormat="1" ht="15" customHeight="1" x14ac:dyDescent="0.2">
      <c r="A8" s="255"/>
      <c r="B8" s="256"/>
      <c r="C8" s="257"/>
      <c r="D8" s="258"/>
      <c r="E8" s="258"/>
      <c r="F8" s="258"/>
      <c r="G8" s="258"/>
      <c r="H8" s="258"/>
      <c r="I8" s="258"/>
      <c r="J8" s="258"/>
      <c r="K8" s="259"/>
      <c r="L8" s="260"/>
      <c r="M8" s="258"/>
      <c r="N8" s="258"/>
      <c r="O8" s="258"/>
      <c r="P8" s="258"/>
      <c r="Q8" s="261" t="str">
        <f>IF(ISBLANK(Z6),"",VLOOKUP(Z6,'Agency POC &amp; Site Info'!I2:N25,3))</f>
        <v/>
      </c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62"/>
    </row>
    <row r="9" spans="1:30" s="2" customFormat="1" ht="8.25" customHeight="1" x14ac:dyDescent="0.2">
      <c r="A9" s="235" t="s">
        <v>72</v>
      </c>
      <c r="B9" s="193"/>
      <c r="C9" s="193"/>
      <c r="D9" s="193"/>
      <c r="E9" s="194"/>
      <c r="F9" s="195" t="s">
        <v>34</v>
      </c>
      <c r="G9" s="194"/>
      <c r="H9" s="237" t="s">
        <v>19</v>
      </c>
      <c r="I9" s="238"/>
      <c r="J9" s="238"/>
      <c r="K9" s="238"/>
      <c r="L9" s="238"/>
      <c r="M9" s="238"/>
      <c r="N9" s="238"/>
      <c r="O9" s="238"/>
      <c r="P9" s="238"/>
      <c r="Q9" s="235" t="s">
        <v>36</v>
      </c>
      <c r="R9" s="193"/>
      <c r="S9" s="193"/>
      <c r="T9" s="193"/>
      <c r="U9" s="193"/>
      <c r="V9" s="194"/>
      <c r="W9" s="192" t="s">
        <v>12</v>
      </c>
      <c r="X9" s="193"/>
      <c r="Y9" s="194"/>
      <c r="Z9" s="192" t="s">
        <v>11</v>
      </c>
      <c r="AA9" s="193"/>
      <c r="AB9" s="193"/>
      <c r="AC9" s="193"/>
      <c r="AD9" s="236"/>
    </row>
    <row r="10" spans="1:30" s="2" customFormat="1" ht="15" customHeight="1" thickBot="1" x14ac:dyDescent="0.25">
      <c r="A10" s="243"/>
      <c r="B10" s="214"/>
      <c r="C10" s="214"/>
      <c r="D10" s="214"/>
      <c r="E10" s="215"/>
      <c r="F10" s="263"/>
      <c r="G10" s="215"/>
      <c r="H10" s="202"/>
      <c r="I10" s="203"/>
      <c r="J10" s="203"/>
      <c r="K10" s="203"/>
      <c r="L10" s="203"/>
      <c r="M10" s="203"/>
      <c r="N10" s="203"/>
      <c r="O10" s="203"/>
      <c r="P10" s="203"/>
      <c r="Q10" s="269" t="str">
        <f>IF(ISBLANK(Z6),"",VLOOKUP(Z6,'Agency POC &amp; Site Info'!I2:N25,4))</f>
        <v/>
      </c>
      <c r="R10" s="270"/>
      <c r="S10" s="270"/>
      <c r="T10" s="270"/>
      <c r="U10" s="270"/>
      <c r="V10" s="271"/>
      <c r="W10" s="272" t="str">
        <f>IF(ISBLANK(Z6),"",VLOOKUP(Z6,'Agency POC &amp; Site Info'!I2:N25,5))</f>
        <v/>
      </c>
      <c r="X10" s="270"/>
      <c r="Y10" s="271"/>
      <c r="Z10" s="272" t="str">
        <f>IF(ISBLANK(Z6),"",VLOOKUP(Z6,'Agency POC &amp; Site Info'!I2:N25,6))</f>
        <v/>
      </c>
      <c r="AA10" s="270"/>
      <c r="AB10" s="270"/>
      <c r="AC10" s="270"/>
      <c r="AD10" s="273"/>
    </row>
    <row r="11" spans="1:30" s="2" customFormat="1" ht="8.25" customHeight="1" x14ac:dyDescent="0.2">
      <c r="A11" s="235" t="s">
        <v>20</v>
      </c>
      <c r="B11" s="193"/>
      <c r="C11" s="193"/>
      <c r="D11" s="193"/>
      <c r="E11" s="193"/>
      <c r="F11" s="193"/>
      <c r="G11" s="193"/>
      <c r="H11" s="193"/>
      <c r="I11" s="194"/>
      <c r="J11" s="195" t="s">
        <v>33</v>
      </c>
      <c r="K11" s="193"/>
      <c r="L11" s="193"/>
      <c r="M11" s="193"/>
      <c r="N11" s="193"/>
      <c r="O11" s="193"/>
      <c r="P11" s="193"/>
      <c r="Q11" s="209"/>
      <c r="R11" s="196" t="s">
        <v>37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8"/>
    </row>
    <row r="12" spans="1:30" s="2" customFormat="1" ht="12.75" customHeight="1" x14ac:dyDescent="0.2">
      <c r="A12" s="264"/>
      <c r="B12" s="265"/>
      <c r="C12" s="265"/>
      <c r="D12" s="265"/>
      <c r="E12" s="265"/>
      <c r="F12" s="265"/>
      <c r="G12" s="265"/>
      <c r="H12" s="265"/>
      <c r="I12" s="256"/>
      <c r="J12" s="260"/>
      <c r="K12" s="258"/>
      <c r="L12" s="258"/>
      <c r="M12" s="258"/>
      <c r="N12" s="258"/>
      <c r="O12" s="258"/>
      <c r="P12" s="258"/>
      <c r="Q12" s="259"/>
      <c r="R12" s="266" t="str">
        <f>IF(ISBLANK(A12),"",VLOOKUP(A12,'Agency POC &amp; Site Info'!A2:G25,3))</f>
        <v/>
      </c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8"/>
    </row>
    <row r="13" spans="1:30" s="5" customFormat="1" ht="13.5" customHeight="1" x14ac:dyDescent="0.25">
      <c r="A13" s="280" t="s">
        <v>25</v>
      </c>
      <c r="B13" s="274"/>
      <c r="C13" s="15"/>
      <c r="D13" s="190"/>
      <c r="E13" s="274"/>
      <c r="F13" s="15"/>
      <c r="G13" s="15"/>
      <c r="H13" s="15"/>
      <c r="I13" s="15"/>
      <c r="J13" s="15"/>
      <c r="K13" s="190"/>
      <c r="L13" s="190"/>
      <c r="M13" s="191"/>
      <c r="N13" s="191"/>
      <c r="O13" s="15"/>
      <c r="P13" s="190"/>
      <c r="Q13" s="274"/>
      <c r="R13" s="15"/>
      <c r="S13" s="15"/>
      <c r="T13" s="15"/>
      <c r="U13" s="190"/>
      <c r="V13" s="274"/>
      <c r="W13" s="15"/>
      <c r="X13" s="190"/>
      <c r="Y13" s="274"/>
      <c r="Z13" s="15"/>
      <c r="AA13" s="190"/>
      <c r="AB13" s="274"/>
      <c r="AC13" s="15"/>
      <c r="AD13" s="26"/>
    </row>
    <row r="14" spans="1:30" s="2" customFormat="1" ht="8.25" customHeight="1" x14ac:dyDescent="0.2">
      <c r="A14" s="27" t="s">
        <v>31</v>
      </c>
      <c r="B14" s="195" t="s">
        <v>32</v>
      </c>
      <c r="C14" s="193"/>
      <c r="D14" s="193"/>
      <c r="E14" s="193"/>
      <c r="F14" s="193"/>
      <c r="G14" s="193"/>
      <c r="H14" s="193"/>
      <c r="I14" s="194"/>
      <c r="J14" s="192" t="s">
        <v>17</v>
      </c>
      <c r="K14" s="193"/>
      <c r="L14" s="193"/>
      <c r="M14" s="193"/>
      <c r="N14" s="193"/>
      <c r="O14" s="193"/>
      <c r="P14" s="194"/>
      <c r="Q14" s="195" t="s">
        <v>13</v>
      </c>
      <c r="R14" s="193"/>
      <c r="S14" s="193"/>
      <c r="T14" s="193"/>
      <c r="U14" s="193"/>
      <c r="V14" s="194"/>
      <c r="W14" s="195" t="s">
        <v>12</v>
      </c>
      <c r="X14" s="193"/>
      <c r="Y14" s="194"/>
      <c r="Z14" s="195" t="s">
        <v>11</v>
      </c>
      <c r="AA14" s="193"/>
      <c r="AB14" s="193"/>
      <c r="AC14" s="193"/>
      <c r="AD14" s="236"/>
    </row>
    <row r="15" spans="1:30" s="2" customFormat="1" ht="15" customHeight="1" x14ac:dyDescent="0.2">
      <c r="A15" s="28"/>
      <c r="B15" s="210"/>
      <c r="C15" s="211"/>
      <c r="D15" s="211"/>
      <c r="E15" s="211"/>
      <c r="F15" s="211"/>
      <c r="G15" s="211"/>
      <c r="H15" s="211"/>
      <c r="I15" s="212"/>
      <c r="J15" s="213"/>
      <c r="K15" s="214"/>
      <c r="L15" s="214"/>
      <c r="M15" s="214"/>
      <c r="N15" s="214"/>
      <c r="O15" s="214"/>
      <c r="P15" s="215"/>
      <c r="Q15" s="202"/>
      <c r="R15" s="203"/>
      <c r="S15" s="203"/>
      <c r="T15" s="203"/>
      <c r="U15" s="203"/>
      <c r="V15" s="204"/>
      <c r="W15" s="205"/>
      <c r="X15" s="206"/>
      <c r="Y15" s="207"/>
      <c r="Z15" s="205"/>
      <c r="AA15" s="206"/>
      <c r="AB15" s="206"/>
      <c r="AC15" s="206"/>
      <c r="AD15" s="208"/>
    </row>
    <row r="16" spans="1:30" s="5" customFormat="1" ht="8.25" customHeight="1" x14ac:dyDescent="0.25">
      <c r="A16" s="235" t="s">
        <v>39</v>
      </c>
      <c r="B16" s="239"/>
      <c r="C16" s="239"/>
      <c r="D16" s="240"/>
      <c r="E16" s="195" t="s">
        <v>26</v>
      </c>
      <c r="F16" s="239"/>
      <c r="G16" s="239"/>
      <c r="H16" s="239"/>
      <c r="I16" s="239"/>
      <c r="J16" s="220" t="s">
        <v>27</v>
      </c>
      <c r="K16" s="221"/>
      <c r="L16" s="221"/>
      <c r="M16" s="221"/>
      <c r="N16" s="221"/>
      <c r="O16" s="221"/>
      <c r="P16" s="221"/>
      <c r="Q16" s="220" t="s">
        <v>133</v>
      </c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2"/>
    </row>
    <row r="17" spans="1:33" s="5" customFormat="1" ht="15" customHeight="1" thickBot="1" x14ac:dyDescent="0.3">
      <c r="A17" s="216"/>
      <c r="B17" s="217"/>
      <c r="C17" s="217"/>
      <c r="D17" s="218"/>
      <c r="E17" s="219"/>
      <c r="F17" s="217"/>
      <c r="G17" s="217"/>
      <c r="H17" s="217"/>
      <c r="I17" s="217"/>
      <c r="J17" s="19"/>
      <c r="K17" s="29"/>
      <c r="L17" s="29"/>
      <c r="M17" s="29"/>
      <c r="N17" s="29"/>
      <c r="O17" s="29"/>
      <c r="P17" s="29"/>
      <c r="Q17" s="223" t="s">
        <v>28</v>
      </c>
      <c r="R17" s="224"/>
      <c r="S17" s="224"/>
      <c r="T17" s="224"/>
      <c r="U17" s="30">
        <v>0</v>
      </c>
      <c r="V17" s="31"/>
      <c r="W17" s="275" t="s">
        <v>29</v>
      </c>
      <c r="X17" s="224"/>
      <c r="Y17" s="285">
        <v>0</v>
      </c>
      <c r="Z17" s="286"/>
      <c r="AA17" s="286"/>
      <c r="AB17" s="276" t="s">
        <v>30</v>
      </c>
      <c r="AC17" s="224"/>
      <c r="AD17" s="32">
        <v>0</v>
      </c>
    </row>
    <row r="18" spans="1:33" s="2" customFormat="1" ht="34.5" customHeight="1" thickBot="1" x14ac:dyDescent="0.25">
      <c r="A18" s="318" t="s">
        <v>9</v>
      </c>
      <c r="B18" s="319" t="s">
        <v>8</v>
      </c>
      <c r="C18" s="320"/>
      <c r="D18" s="321"/>
      <c r="E18" s="321"/>
      <c r="F18" s="321"/>
      <c r="G18" s="321"/>
      <c r="H18" s="321"/>
      <c r="I18" s="322"/>
      <c r="J18" s="319" t="s">
        <v>6</v>
      </c>
      <c r="K18" s="323"/>
      <c r="L18" s="324"/>
      <c r="M18" s="319" t="s">
        <v>5</v>
      </c>
      <c r="N18" s="325"/>
      <c r="O18" s="319" t="s">
        <v>7</v>
      </c>
      <c r="P18" s="326"/>
      <c r="Q18" s="326"/>
      <c r="R18" s="326"/>
      <c r="S18" s="325"/>
      <c r="T18" s="319" t="s">
        <v>4</v>
      </c>
      <c r="U18" s="326"/>
      <c r="V18" s="325"/>
      <c r="W18" s="319" t="s">
        <v>3</v>
      </c>
      <c r="X18" s="326"/>
      <c r="Y18" s="325"/>
      <c r="Z18" s="319" t="s">
        <v>2</v>
      </c>
      <c r="AA18" s="326"/>
      <c r="AB18" s="325"/>
      <c r="AC18" s="319" t="s">
        <v>1</v>
      </c>
      <c r="AD18" s="327"/>
      <c r="AE18" s="4"/>
    </row>
    <row r="19" spans="1:33" s="2" customFormat="1" ht="28.5" customHeight="1" thickTop="1" x14ac:dyDescent="0.2">
      <c r="A19" s="24"/>
      <c r="B19" s="199" t="str">
        <f>IF(ISBLANK(A19),"",VLOOKUP(A19,'DOT PSN'!B2:H35,2))</f>
        <v/>
      </c>
      <c r="C19" s="200"/>
      <c r="D19" s="200"/>
      <c r="E19" s="200"/>
      <c r="F19" s="200"/>
      <c r="G19" s="200"/>
      <c r="H19" s="200"/>
      <c r="I19" s="201"/>
      <c r="J19" s="179" t="str">
        <f>IF(ISBLANK(A19),"",VLOOKUP(A19,'DOT PSN'!B2:H35,3))</f>
        <v/>
      </c>
      <c r="K19" s="180"/>
      <c r="L19" s="181"/>
      <c r="M19" s="187" t="str">
        <f>IF(ISBLANK(A19),"",VLOOKUP(A19,'DOT PSN'!B2:H35,4))</f>
        <v/>
      </c>
      <c r="N19" s="188"/>
      <c r="O19" s="182" t="str">
        <f>IF(ISBLANK(A19),"",VLOOKUP(A19,'DOT PSN'!B2:H35,5))</f>
        <v/>
      </c>
      <c r="P19" s="183"/>
      <c r="Q19" s="183"/>
      <c r="R19" s="183"/>
      <c r="S19" s="184"/>
      <c r="T19" s="189" t="str">
        <f>IF(ISBLANK(A19),"",VLOOKUP(A19,'DOT PSN'!B2:H35,6))</f>
        <v/>
      </c>
      <c r="U19" s="183"/>
      <c r="V19" s="184"/>
      <c r="W19" s="162"/>
      <c r="X19" s="148"/>
      <c r="Y19" s="163"/>
      <c r="Z19" s="164"/>
      <c r="AA19" s="148"/>
      <c r="AB19" s="163"/>
      <c r="AC19" s="164"/>
      <c r="AD19" s="175"/>
    </row>
    <row r="20" spans="1:33" s="2" customFormat="1" ht="9.75" customHeight="1" x14ac:dyDescent="0.2">
      <c r="A20" s="25" t="s">
        <v>18</v>
      </c>
      <c r="B20" s="176" t="s">
        <v>41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279"/>
      <c r="W20" s="139" t="s">
        <v>0</v>
      </c>
      <c r="X20" s="140"/>
      <c r="Y20" s="140"/>
      <c r="Z20" s="140"/>
      <c r="AA20" s="140"/>
      <c r="AB20" s="140"/>
      <c r="AC20" s="140"/>
      <c r="AD20" s="141"/>
    </row>
    <row r="21" spans="1:33" s="2" customFormat="1" ht="11.25" hidden="1" customHeight="1" x14ac:dyDescent="0.25">
      <c r="A21" s="20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3"/>
      <c r="W21" s="12"/>
      <c r="X21" s="13"/>
      <c r="Y21" s="13"/>
      <c r="Z21" s="13"/>
      <c r="AA21" s="13"/>
      <c r="AB21" s="13"/>
      <c r="AC21" s="13"/>
      <c r="AD21" s="14"/>
    </row>
    <row r="22" spans="1:33" s="2" customFormat="1" ht="15" customHeight="1" x14ac:dyDescent="0.2">
      <c r="A22" s="277" t="str">
        <f>IF(ISBLANK(A19),"",VLOOKUP(A19,'DOT PSN'!B2:H35,7))</f>
        <v/>
      </c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47"/>
      <c r="X22" s="148"/>
      <c r="Y22" s="148"/>
      <c r="Z22" s="148"/>
      <c r="AA22" s="148"/>
      <c r="AB22" s="148"/>
      <c r="AC22" s="148"/>
      <c r="AD22" s="149"/>
    </row>
    <row r="23" spans="1:33" s="2" customFormat="1" ht="12.75" customHeight="1" thickBot="1" x14ac:dyDescent="0.25">
      <c r="A23" s="278"/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7" t="s">
        <v>16</v>
      </c>
      <c r="X23" s="18"/>
      <c r="Y23" s="18"/>
      <c r="Z23" s="18"/>
      <c r="AA23" s="18"/>
      <c r="AB23" s="18"/>
      <c r="AC23" s="18"/>
      <c r="AD23" s="21"/>
      <c r="AE23" s="3"/>
      <c r="AF23" s="3"/>
      <c r="AG23" s="3"/>
    </row>
    <row r="24" spans="1:33" ht="28.5" customHeight="1" thickTop="1" x14ac:dyDescent="0.2">
      <c r="A24" s="24"/>
      <c r="B24" s="199" t="str">
        <f>IF(ISBLANK(A24),"",VLOOKUP(A24,'DOT PSN'!B2:H35,2))</f>
        <v/>
      </c>
      <c r="C24" s="200"/>
      <c r="D24" s="200"/>
      <c r="E24" s="200"/>
      <c r="F24" s="200"/>
      <c r="G24" s="200"/>
      <c r="H24" s="200"/>
      <c r="I24" s="201"/>
      <c r="J24" s="179" t="str">
        <f>IF(ISBLANK(A24),"",VLOOKUP(A24,'DOT PSN'!B2:H35,3))</f>
        <v/>
      </c>
      <c r="K24" s="180"/>
      <c r="L24" s="181"/>
      <c r="M24" s="187" t="str">
        <f>IF(ISBLANK(A24),"",VLOOKUP(A24,'DOT PSN'!B2:H35,4))</f>
        <v/>
      </c>
      <c r="N24" s="188"/>
      <c r="O24" s="182" t="str">
        <f>IF(ISBLANK(A24),"",VLOOKUP(A24,'DOT PSN'!B2:H35,5))</f>
        <v/>
      </c>
      <c r="P24" s="183"/>
      <c r="Q24" s="183"/>
      <c r="R24" s="183"/>
      <c r="S24" s="184"/>
      <c r="T24" s="189" t="str">
        <f>IF(ISBLANK(A24),"",VLOOKUP(A24,'DOT PSN'!B2:H35,6))</f>
        <v/>
      </c>
      <c r="U24" s="183"/>
      <c r="V24" s="184"/>
      <c r="W24" s="162"/>
      <c r="X24" s="148"/>
      <c r="Y24" s="163"/>
      <c r="Z24" s="164"/>
      <c r="AA24" s="148"/>
      <c r="AB24" s="163"/>
      <c r="AC24" s="164"/>
      <c r="AD24" s="175"/>
    </row>
    <row r="25" spans="1:33" ht="9.75" customHeight="1" x14ac:dyDescent="0.2">
      <c r="A25" s="25" t="s">
        <v>18</v>
      </c>
      <c r="B25" s="176" t="s">
        <v>41</v>
      </c>
      <c r="C25" s="177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6"/>
      <c r="W25" s="139" t="s">
        <v>0</v>
      </c>
      <c r="X25" s="140"/>
      <c r="Y25" s="140"/>
      <c r="Z25" s="140"/>
      <c r="AA25" s="140"/>
      <c r="AB25" s="140"/>
      <c r="AC25" s="140"/>
      <c r="AD25" s="141"/>
    </row>
    <row r="26" spans="1:33" ht="15" customHeight="1" x14ac:dyDescent="0.2">
      <c r="A26" s="277" t="str">
        <f>IF(ISBLANK(A24),"",VLOOKUP(A24,'DOT PSN'!B2:H35,7))</f>
        <v/>
      </c>
      <c r="B26" s="13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2"/>
      <c r="W26" s="147"/>
      <c r="X26" s="148"/>
      <c r="Y26" s="148"/>
      <c r="Z26" s="148"/>
      <c r="AA26" s="148"/>
      <c r="AB26" s="148"/>
      <c r="AC26" s="148"/>
      <c r="AD26" s="149"/>
    </row>
    <row r="27" spans="1:33" ht="12.75" customHeight="1" thickBot="1" x14ac:dyDescent="0.25">
      <c r="A27" s="278"/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5"/>
      <c r="W27" s="17" t="s">
        <v>16</v>
      </c>
      <c r="X27" s="22"/>
      <c r="Y27" s="22"/>
      <c r="Z27" s="22"/>
      <c r="AA27" s="22"/>
      <c r="AB27" s="22"/>
      <c r="AC27" s="22"/>
      <c r="AD27" s="23"/>
    </row>
    <row r="28" spans="1:33" ht="28.5" customHeight="1" thickTop="1" x14ac:dyDescent="0.2">
      <c r="A28" s="24"/>
      <c r="B28" s="199" t="str">
        <f>IF(ISBLANK(A28),"",VLOOKUP(A28,'DOT PSN'!B2:H35,2))</f>
        <v/>
      </c>
      <c r="C28" s="200"/>
      <c r="D28" s="200"/>
      <c r="E28" s="200"/>
      <c r="F28" s="200"/>
      <c r="G28" s="200"/>
      <c r="H28" s="200"/>
      <c r="I28" s="201"/>
      <c r="J28" s="179" t="str">
        <f>IF(ISBLANK(A28),"",VLOOKUP(A28,'DOT PSN'!B2:H35,3))</f>
        <v/>
      </c>
      <c r="K28" s="180"/>
      <c r="L28" s="181"/>
      <c r="M28" s="187" t="str">
        <f>IF(ISBLANK(A28),"",VLOOKUP(A28,'DOT PSN'!B2:H35,4))</f>
        <v/>
      </c>
      <c r="N28" s="188"/>
      <c r="O28" s="182" t="str">
        <f>IF(ISBLANK(A28),"",VLOOKUP(A28,'DOT PSN'!B2:H35,5))</f>
        <v/>
      </c>
      <c r="P28" s="183"/>
      <c r="Q28" s="183"/>
      <c r="R28" s="183"/>
      <c r="S28" s="184"/>
      <c r="T28" s="189" t="str">
        <f>IF(ISBLANK(A28),"",VLOOKUP(A28,'DOT PSN'!B2:H35,6))</f>
        <v/>
      </c>
      <c r="U28" s="183"/>
      <c r="V28" s="184"/>
      <c r="W28" s="162"/>
      <c r="X28" s="148"/>
      <c r="Y28" s="163"/>
      <c r="Z28" s="164"/>
      <c r="AA28" s="148"/>
      <c r="AB28" s="163"/>
      <c r="AC28" s="164"/>
      <c r="AD28" s="175"/>
    </row>
    <row r="29" spans="1:33" ht="9.75" customHeight="1" x14ac:dyDescent="0.2">
      <c r="A29" s="25" t="s">
        <v>18</v>
      </c>
      <c r="B29" s="176" t="s">
        <v>41</v>
      </c>
      <c r="C29" s="177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139" t="s">
        <v>0</v>
      </c>
      <c r="X29" s="140"/>
      <c r="Y29" s="140"/>
      <c r="Z29" s="140"/>
      <c r="AA29" s="140"/>
      <c r="AB29" s="140"/>
      <c r="AC29" s="140"/>
      <c r="AD29" s="141"/>
    </row>
    <row r="30" spans="1:33" ht="15" customHeight="1" x14ac:dyDescent="0.25">
      <c r="A30" s="277" t="str">
        <f>IF(ISBLANK(A28),"",VLOOKUP(A28,'DOT PSN'!B2:H35,7))</f>
        <v/>
      </c>
      <c r="B30" s="13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2"/>
      <c r="W30" s="307"/>
      <c r="X30" s="308"/>
      <c r="Y30" s="308"/>
      <c r="Z30" s="308"/>
      <c r="AA30" s="308"/>
      <c r="AB30" s="308"/>
      <c r="AC30" s="308"/>
      <c r="AD30" s="309"/>
    </row>
    <row r="31" spans="1:33" ht="12.75" customHeight="1" thickBot="1" x14ac:dyDescent="0.25">
      <c r="A31" s="278"/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5"/>
      <c r="W31" s="17" t="s">
        <v>16</v>
      </c>
      <c r="X31" s="22"/>
      <c r="Y31" s="22"/>
      <c r="Z31" s="22"/>
      <c r="AA31" s="22"/>
      <c r="AB31" s="22"/>
      <c r="AC31" s="22"/>
      <c r="AD31" s="23"/>
    </row>
    <row r="32" spans="1:33" ht="28.5" customHeight="1" thickTop="1" x14ac:dyDescent="0.2">
      <c r="A32" s="24"/>
      <c r="B32" s="199" t="str">
        <f>IF(ISBLANK(A32),"",VLOOKUP(A32,'DOT PSN'!B2:H35,2))</f>
        <v/>
      </c>
      <c r="C32" s="200"/>
      <c r="D32" s="200"/>
      <c r="E32" s="200"/>
      <c r="F32" s="200"/>
      <c r="G32" s="200"/>
      <c r="H32" s="200"/>
      <c r="I32" s="201"/>
      <c r="J32" s="179" t="str">
        <f>IF(ISBLANK(A32),"",VLOOKUP(A32,'DOT PSN'!B2:H35,3))</f>
        <v/>
      </c>
      <c r="K32" s="180"/>
      <c r="L32" s="181"/>
      <c r="M32" s="187" t="str">
        <f>IF(ISBLANK(A32),"",VLOOKUP(A32,'DOT PSN'!B2:H35,4))</f>
        <v/>
      </c>
      <c r="N32" s="188"/>
      <c r="O32" s="182" t="str">
        <f>IF(ISBLANK(A32),"",VLOOKUP(A32,'DOT PSN'!B2:H35,5))</f>
        <v/>
      </c>
      <c r="P32" s="183"/>
      <c r="Q32" s="183"/>
      <c r="R32" s="183"/>
      <c r="S32" s="184"/>
      <c r="T32" s="189" t="str">
        <f>IF(ISBLANK(A32),"",VLOOKUP(A32,'DOT PSN'!B2:H35,6))</f>
        <v/>
      </c>
      <c r="U32" s="183"/>
      <c r="V32" s="184"/>
      <c r="W32" s="162"/>
      <c r="X32" s="148"/>
      <c r="Y32" s="163"/>
      <c r="Z32" s="164"/>
      <c r="AA32" s="148"/>
      <c r="AB32" s="163"/>
      <c r="AC32" s="164"/>
      <c r="AD32" s="175"/>
    </row>
    <row r="33" spans="1:30" ht="9.75" customHeight="1" x14ac:dyDescent="0.2">
      <c r="A33" s="25" t="s">
        <v>18</v>
      </c>
      <c r="B33" s="176" t="s">
        <v>41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8"/>
      <c r="W33" s="139" t="s">
        <v>0</v>
      </c>
      <c r="X33" s="140"/>
      <c r="Y33" s="140"/>
      <c r="Z33" s="140"/>
      <c r="AA33" s="140"/>
      <c r="AB33" s="140"/>
      <c r="AC33" s="140"/>
      <c r="AD33" s="141"/>
    </row>
    <row r="34" spans="1:30" ht="15" customHeight="1" x14ac:dyDescent="0.25">
      <c r="A34" s="122" t="str">
        <f>IF(ISBLANK(A32),"",VLOOKUP(A32,'DOT PSN'!B2:H35,7))</f>
        <v/>
      </c>
      <c r="B34" s="130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3"/>
      <c r="W34" s="307"/>
      <c r="X34" s="308"/>
      <c r="Y34" s="308"/>
      <c r="Z34" s="308"/>
      <c r="AA34" s="308"/>
      <c r="AB34" s="308"/>
      <c r="AC34" s="308"/>
      <c r="AD34" s="309"/>
    </row>
    <row r="35" spans="1:30" ht="12.75" customHeight="1" thickBot="1" x14ac:dyDescent="0.25">
      <c r="A35" s="123"/>
      <c r="B35" s="304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6"/>
      <c r="W35" s="17" t="s">
        <v>16</v>
      </c>
      <c r="X35" s="18"/>
      <c r="Y35" s="18"/>
      <c r="Z35" s="18"/>
      <c r="AA35" s="18"/>
      <c r="AB35" s="18"/>
      <c r="AC35" s="18"/>
      <c r="AD35" s="21"/>
    </row>
    <row r="36" spans="1:30" ht="10.5" customHeight="1" thickTop="1" x14ac:dyDescent="0.25">
      <c r="A36" s="287" t="s">
        <v>149</v>
      </c>
      <c r="B36" s="289" t="s">
        <v>843</v>
      </c>
      <c r="C36" s="33"/>
      <c r="D36" s="291" t="s">
        <v>150</v>
      </c>
      <c r="E36" s="291"/>
      <c r="F36" s="33"/>
      <c r="G36" s="293" t="s">
        <v>842</v>
      </c>
      <c r="H36" s="294"/>
      <c r="I36" s="294"/>
      <c r="J36" s="294"/>
      <c r="K36" s="294"/>
      <c r="L36" s="294"/>
      <c r="M36" s="287" t="s">
        <v>151</v>
      </c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5"/>
      <c r="Z36" s="296" t="s">
        <v>81</v>
      </c>
      <c r="AA36" s="125"/>
      <c r="AB36" s="296">
        <v>1</v>
      </c>
      <c r="AC36" s="297" t="s">
        <v>38</v>
      </c>
      <c r="AD36" s="300">
        <v>2</v>
      </c>
    </row>
    <row r="37" spans="1:30" ht="10.5" customHeight="1" x14ac:dyDescent="0.25">
      <c r="A37" s="288"/>
      <c r="B37" s="290"/>
      <c r="C37" s="33"/>
      <c r="D37" s="292"/>
      <c r="E37" s="292"/>
      <c r="F37" s="33"/>
      <c r="G37" s="295"/>
      <c r="H37" s="295"/>
      <c r="I37" s="295"/>
      <c r="J37" s="295"/>
      <c r="K37" s="295"/>
      <c r="L37" s="295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5"/>
      <c r="Z37" s="125"/>
      <c r="AA37" s="125"/>
      <c r="AB37" s="125"/>
      <c r="AC37" s="298"/>
      <c r="AD37" s="129"/>
    </row>
    <row r="38" spans="1:30" ht="11.25" customHeight="1" x14ac:dyDescent="0.25">
      <c r="A38" s="288"/>
      <c r="B38" s="290"/>
      <c r="C38" s="33"/>
      <c r="D38" s="292"/>
      <c r="E38" s="292"/>
      <c r="F38" s="33"/>
      <c r="G38" s="295"/>
      <c r="H38" s="295"/>
      <c r="I38" s="295"/>
      <c r="J38" s="295"/>
      <c r="K38" s="295"/>
      <c r="L38" s="295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5"/>
      <c r="Z38" s="125"/>
      <c r="AA38" s="125"/>
      <c r="AB38" s="125"/>
      <c r="AC38" s="299"/>
      <c r="AD38" s="129"/>
    </row>
    <row r="39" spans="1:30" ht="24" customHeight="1" x14ac:dyDescent="0.25">
      <c r="A39" s="121" t="s">
        <v>880</v>
      </c>
      <c r="B39" s="120" t="s">
        <v>881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4"/>
      <c r="X39" s="35"/>
      <c r="Y39" s="35"/>
      <c r="Z39" s="35"/>
      <c r="AA39" s="35"/>
      <c r="AB39" s="35"/>
      <c r="AC39" s="35"/>
      <c r="AD39" s="35"/>
    </row>
    <row r="40" spans="1:30" ht="21.75" customHeight="1" x14ac:dyDescent="0.2">
      <c r="A40" s="328" t="s">
        <v>82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</row>
    <row r="41" spans="1:30" ht="18" customHeight="1" x14ac:dyDescent="0.25">
      <c r="A41" s="36" t="s">
        <v>24</v>
      </c>
      <c r="B41" s="37" t="str">
        <f>IF(ISBLANK(A8),"",A8)</f>
        <v/>
      </c>
      <c r="C41" s="38"/>
      <c r="D41" s="168" t="s">
        <v>152</v>
      </c>
      <c r="E41" s="168"/>
      <c r="F41" s="168"/>
      <c r="G41" s="168"/>
      <c r="H41" s="169">
        <f>C8</f>
        <v>0</v>
      </c>
      <c r="I41" s="169"/>
      <c r="J41" s="169"/>
      <c r="K41" s="169"/>
      <c r="L41" s="169"/>
      <c r="M41" s="169"/>
      <c r="N41" s="169"/>
      <c r="O41" s="169"/>
      <c r="P41" s="169"/>
      <c r="Q41" s="170"/>
      <c r="R41" s="38"/>
      <c r="S41" s="168" t="s">
        <v>153</v>
      </c>
      <c r="T41" s="171"/>
      <c r="U41" s="171"/>
      <c r="V41" s="171"/>
      <c r="W41" s="171"/>
      <c r="X41" s="172" t="str">
        <f>IF(ISBLANK(H10),"",H10)</f>
        <v/>
      </c>
      <c r="Y41" s="173"/>
      <c r="Z41" s="173"/>
      <c r="AA41" s="173"/>
      <c r="AB41" s="173"/>
      <c r="AC41" s="173"/>
      <c r="AD41" s="174"/>
    </row>
    <row r="42" spans="1:30" ht="9" customHeight="1" thickBot="1" x14ac:dyDescent="0.3">
      <c r="A42" s="39"/>
      <c r="B42" s="40"/>
      <c r="C42" s="33"/>
      <c r="D42" s="41"/>
      <c r="E42" s="41"/>
      <c r="F42" s="41"/>
      <c r="G42" s="41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33"/>
      <c r="S42" s="41"/>
      <c r="T42" s="43"/>
      <c r="U42" s="43"/>
      <c r="V42" s="43"/>
      <c r="W42" s="43"/>
      <c r="X42" s="44"/>
      <c r="Y42" s="45"/>
      <c r="Z42" s="45"/>
      <c r="AA42" s="45"/>
      <c r="AB42" s="45"/>
      <c r="AC42" s="45"/>
      <c r="AD42" s="45"/>
    </row>
    <row r="43" spans="1:30" ht="33.75" customHeight="1" thickBot="1" x14ac:dyDescent="0.25">
      <c r="A43" s="329" t="s">
        <v>9</v>
      </c>
      <c r="B43" s="330" t="s">
        <v>8</v>
      </c>
      <c r="C43" s="331"/>
      <c r="D43" s="332"/>
      <c r="E43" s="332"/>
      <c r="F43" s="332"/>
      <c r="G43" s="332"/>
      <c r="H43" s="332"/>
      <c r="I43" s="333"/>
      <c r="J43" s="330" t="s">
        <v>6</v>
      </c>
      <c r="K43" s="334"/>
      <c r="L43" s="335"/>
      <c r="M43" s="330" t="s">
        <v>5</v>
      </c>
      <c r="N43" s="336"/>
      <c r="O43" s="330" t="s">
        <v>7</v>
      </c>
      <c r="P43" s="337"/>
      <c r="Q43" s="337"/>
      <c r="R43" s="337"/>
      <c r="S43" s="336"/>
      <c r="T43" s="330" t="s">
        <v>4</v>
      </c>
      <c r="U43" s="337"/>
      <c r="V43" s="336"/>
      <c r="W43" s="330" t="s">
        <v>3</v>
      </c>
      <c r="X43" s="337"/>
      <c r="Y43" s="336"/>
      <c r="Z43" s="330" t="s">
        <v>2</v>
      </c>
      <c r="AA43" s="337"/>
      <c r="AB43" s="336"/>
      <c r="AC43" s="330" t="s">
        <v>1</v>
      </c>
      <c r="AD43" s="338"/>
    </row>
    <row r="44" spans="1:30" ht="28.5" customHeight="1" x14ac:dyDescent="0.2">
      <c r="A44" s="24"/>
      <c r="B44" s="150" t="str">
        <f>IF(ISBLANK(A44),"",VLOOKUP(A44,'DOT PSN'!B2:H35,2))</f>
        <v/>
      </c>
      <c r="C44" s="151"/>
      <c r="D44" s="151"/>
      <c r="E44" s="151"/>
      <c r="F44" s="151"/>
      <c r="G44" s="151"/>
      <c r="H44" s="151"/>
      <c r="I44" s="152"/>
      <c r="J44" s="153" t="str">
        <f>IF(ISBLANK(A44),"",VLOOKUP(A44,'DOT PSN'!B2:H35,3))</f>
        <v/>
      </c>
      <c r="K44" s="154"/>
      <c r="L44" s="155"/>
      <c r="M44" s="156" t="str">
        <f>IF(ISBLANK(A44),"",VLOOKUP(A44,'DOT PSN'!B2:H35,4))</f>
        <v/>
      </c>
      <c r="N44" s="157"/>
      <c r="O44" s="158" t="str">
        <f>IF(ISBLANK(A44),"",VLOOKUP(A44,'DOT PSN'!B2:H35,5))</f>
        <v/>
      </c>
      <c r="P44" s="159"/>
      <c r="Q44" s="159"/>
      <c r="R44" s="159"/>
      <c r="S44" s="160"/>
      <c r="T44" s="161" t="str">
        <f>IF(ISBLANK(A44),"",VLOOKUP(A44,'DOT PSN'!B2:H35,6))</f>
        <v/>
      </c>
      <c r="U44" s="159"/>
      <c r="V44" s="160"/>
      <c r="W44" s="310"/>
      <c r="X44" s="311"/>
      <c r="Y44" s="312"/>
      <c r="Z44" s="283"/>
      <c r="AA44" s="311"/>
      <c r="AB44" s="312"/>
      <c r="AC44" s="283"/>
      <c r="AD44" s="284"/>
    </row>
    <row r="45" spans="1:30" ht="12" customHeight="1" x14ac:dyDescent="0.2">
      <c r="A45" s="25" t="s">
        <v>18</v>
      </c>
      <c r="B45" s="176" t="s">
        <v>41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8"/>
      <c r="W45" s="139" t="s">
        <v>0</v>
      </c>
      <c r="X45" s="140"/>
      <c r="Y45" s="140"/>
      <c r="Z45" s="140"/>
      <c r="AA45" s="140"/>
      <c r="AB45" s="140"/>
      <c r="AC45" s="140"/>
      <c r="AD45" s="141"/>
    </row>
    <row r="46" spans="1:30" ht="15" customHeight="1" x14ac:dyDescent="0.2">
      <c r="A46" s="122" t="str">
        <f>IF(ISBLANK(A44),"",VLOOKUP(A44,'DOT PSN'!B2:H35,7))</f>
        <v/>
      </c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2"/>
      <c r="W46" s="147"/>
      <c r="X46" s="148"/>
      <c r="Y46" s="148"/>
      <c r="Z46" s="148"/>
      <c r="AA46" s="148"/>
      <c r="AB46" s="148"/>
      <c r="AC46" s="148"/>
      <c r="AD46" s="149"/>
    </row>
    <row r="47" spans="1:30" ht="12" customHeight="1" thickBot="1" x14ac:dyDescent="0.25">
      <c r="A47" s="123"/>
      <c r="B47" s="133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5"/>
      <c r="W47" s="17" t="s">
        <v>16</v>
      </c>
      <c r="X47" s="18"/>
      <c r="Y47" s="18"/>
      <c r="Z47" s="18"/>
      <c r="AA47" s="18"/>
      <c r="AB47" s="18"/>
      <c r="AC47" s="18"/>
      <c r="AD47" s="21"/>
    </row>
    <row r="48" spans="1:30" ht="28.5" customHeight="1" thickTop="1" x14ac:dyDescent="0.2">
      <c r="A48" s="24"/>
      <c r="B48" s="150" t="str">
        <f>IF(ISBLANK(A48),"",VLOOKUP(A48,'DOT PSN'!B2:H35,2))</f>
        <v/>
      </c>
      <c r="C48" s="151"/>
      <c r="D48" s="151"/>
      <c r="E48" s="151"/>
      <c r="F48" s="151"/>
      <c r="G48" s="151"/>
      <c r="H48" s="151"/>
      <c r="I48" s="152"/>
      <c r="J48" s="153" t="str">
        <f>IF(ISBLANK(A48),"",VLOOKUP(A48,'DOT PSN'!B2:H35,3))</f>
        <v/>
      </c>
      <c r="K48" s="154"/>
      <c r="L48" s="155"/>
      <c r="M48" s="156" t="str">
        <f>IF(ISBLANK(A48),"",VLOOKUP(A48,'DOT PSN'!B2:H35,4))</f>
        <v/>
      </c>
      <c r="N48" s="157"/>
      <c r="O48" s="158" t="str">
        <f>IF(ISBLANK(A48),"",VLOOKUP(A48,'DOT PSN'!B2:H35,5))</f>
        <v/>
      </c>
      <c r="P48" s="159"/>
      <c r="Q48" s="159"/>
      <c r="R48" s="159"/>
      <c r="S48" s="160"/>
      <c r="T48" s="161" t="str">
        <f>IF(ISBLANK(A48),"",VLOOKUP(A48,'DOT PSN'!B2:H35,6))</f>
        <v/>
      </c>
      <c r="U48" s="159"/>
      <c r="V48" s="160"/>
      <c r="W48" s="162"/>
      <c r="X48" s="148"/>
      <c r="Y48" s="163"/>
      <c r="Z48" s="164"/>
      <c r="AA48" s="148"/>
      <c r="AB48" s="163"/>
      <c r="AC48" s="164"/>
      <c r="AD48" s="175"/>
    </row>
    <row r="49" spans="1:30" ht="9.75" customHeight="1" x14ac:dyDescent="0.2">
      <c r="A49" s="25" t="s">
        <v>18</v>
      </c>
      <c r="B49" s="176" t="s">
        <v>41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8"/>
      <c r="W49" s="139" t="s">
        <v>0</v>
      </c>
      <c r="X49" s="140"/>
      <c r="Y49" s="140"/>
      <c r="Z49" s="140"/>
      <c r="AA49" s="140"/>
      <c r="AB49" s="140"/>
      <c r="AC49" s="140"/>
      <c r="AD49" s="141"/>
    </row>
    <row r="50" spans="1:30" ht="15" customHeight="1" x14ac:dyDescent="0.2">
      <c r="A50" s="122" t="str">
        <f>IF(ISBLANK(A48),"",VLOOKUP(A48,'DOT PSN'!B2:H35,7))</f>
        <v/>
      </c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2"/>
      <c r="W50" s="147"/>
      <c r="X50" s="148"/>
      <c r="Y50" s="148"/>
      <c r="Z50" s="148"/>
      <c r="AA50" s="148"/>
      <c r="AB50" s="148"/>
      <c r="AC50" s="148"/>
      <c r="AD50" s="149"/>
    </row>
    <row r="51" spans="1:30" ht="12.75" customHeight="1" thickBot="1" x14ac:dyDescent="0.25">
      <c r="A51" s="123"/>
      <c r="B51" s="133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5"/>
      <c r="W51" s="17" t="s">
        <v>16</v>
      </c>
      <c r="X51" s="18"/>
      <c r="Y51" s="18"/>
      <c r="Z51" s="18"/>
      <c r="AA51" s="18"/>
      <c r="AB51" s="18"/>
      <c r="AC51" s="18"/>
      <c r="AD51" s="21"/>
    </row>
    <row r="52" spans="1:30" ht="28.5" customHeight="1" thickTop="1" x14ac:dyDescent="0.2">
      <c r="A52" s="24"/>
      <c r="B52" s="150" t="str">
        <f>IF(ISBLANK(A52),"",VLOOKUP(A52,'DOT PSN'!B2:H35,2))</f>
        <v/>
      </c>
      <c r="C52" s="151"/>
      <c r="D52" s="151"/>
      <c r="E52" s="151"/>
      <c r="F52" s="151"/>
      <c r="G52" s="151"/>
      <c r="H52" s="151"/>
      <c r="I52" s="152"/>
      <c r="J52" s="153" t="str">
        <f>IF(ISBLANK(A52),"",VLOOKUP(A52,'DOT PSN'!B2:H35,3))</f>
        <v/>
      </c>
      <c r="K52" s="154"/>
      <c r="L52" s="155"/>
      <c r="M52" s="156" t="str">
        <f>IF(ISBLANK(A52),"",VLOOKUP(A52,'DOT PSN'!B2:H35,4))</f>
        <v/>
      </c>
      <c r="N52" s="157"/>
      <c r="O52" s="158" t="str">
        <f>IF(ISBLANK(A52),"",VLOOKUP(A52,'DOT PSN'!B2:H35,5))</f>
        <v/>
      </c>
      <c r="P52" s="159"/>
      <c r="Q52" s="159"/>
      <c r="R52" s="159"/>
      <c r="S52" s="160"/>
      <c r="T52" s="161" t="str">
        <f>IF(ISBLANK(A52),"",VLOOKUP(A52,'DOT PSN'!B2:H35,6))</f>
        <v/>
      </c>
      <c r="U52" s="159"/>
      <c r="V52" s="160"/>
      <c r="W52" s="162"/>
      <c r="X52" s="148"/>
      <c r="Y52" s="163"/>
      <c r="Z52" s="164"/>
      <c r="AA52" s="148"/>
      <c r="AB52" s="163"/>
      <c r="AC52" s="164"/>
      <c r="AD52" s="175"/>
    </row>
    <row r="53" spans="1:30" ht="9.75" customHeight="1" x14ac:dyDescent="0.2">
      <c r="A53" s="25" t="s">
        <v>18</v>
      </c>
      <c r="B53" s="136" t="s">
        <v>41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8"/>
      <c r="W53" s="139" t="s">
        <v>0</v>
      </c>
      <c r="X53" s="140"/>
      <c r="Y53" s="140"/>
      <c r="Z53" s="140"/>
      <c r="AA53" s="140"/>
      <c r="AB53" s="140"/>
      <c r="AC53" s="140"/>
      <c r="AD53" s="141"/>
    </row>
    <row r="54" spans="1:30" ht="15" customHeight="1" x14ac:dyDescent="0.2">
      <c r="A54" s="122" t="str">
        <f>IF(ISBLANK(A52),"",VLOOKUP(A52,'DOT PSN'!B2:H35,7))</f>
        <v/>
      </c>
      <c r="B54" s="130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2"/>
      <c r="W54" s="147"/>
      <c r="X54" s="148"/>
      <c r="Y54" s="148"/>
      <c r="Z54" s="148"/>
      <c r="AA54" s="148"/>
      <c r="AB54" s="148"/>
      <c r="AC54" s="148"/>
      <c r="AD54" s="149"/>
    </row>
    <row r="55" spans="1:30" ht="12" customHeight="1" thickBot="1" x14ac:dyDescent="0.25">
      <c r="A55" s="123"/>
      <c r="B55" s="133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5"/>
      <c r="W55" s="17" t="s">
        <v>16</v>
      </c>
      <c r="X55" s="18"/>
      <c r="Y55" s="18"/>
      <c r="Z55" s="18"/>
      <c r="AA55" s="18"/>
      <c r="AB55" s="18"/>
      <c r="AC55" s="18"/>
      <c r="AD55" s="21"/>
    </row>
    <row r="56" spans="1:30" ht="28.5" customHeight="1" thickTop="1" x14ac:dyDescent="0.2">
      <c r="A56" s="24"/>
      <c r="B56" s="150" t="str">
        <f>IF(ISBLANK(A56),"",VLOOKUP(A56,'DOT PSN'!B2:H35,2))</f>
        <v/>
      </c>
      <c r="C56" s="151"/>
      <c r="D56" s="151"/>
      <c r="E56" s="151"/>
      <c r="F56" s="151"/>
      <c r="G56" s="151"/>
      <c r="H56" s="151"/>
      <c r="I56" s="152"/>
      <c r="J56" s="153" t="str">
        <f>IF(ISBLANK(A56),"",VLOOKUP(A56,'DOT PSN'!B2:H35,3))</f>
        <v/>
      </c>
      <c r="K56" s="154"/>
      <c r="L56" s="155"/>
      <c r="M56" s="156" t="str">
        <f>IF(ISBLANK(A56),"",VLOOKUP(A56,'DOT PSN'!B2:H35,4))</f>
        <v/>
      </c>
      <c r="N56" s="157"/>
      <c r="O56" s="158" t="str">
        <f>IF(ISBLANK(A56),"",VLOOKUP(A56,'DOT PSN'!B2:H35,5))</f>
        <v/>
      </c>
      <c r="P56" s="159"/>
      <c r="Q56" s="159"/>
      <c r="R56" s="159"/>
      <c r="S56" s="160"/>
      <c r="T56" s="161" t="str">
        <f>IF(ISBLANK(A56),"",VLOOKUP(A56,'DOT PSN'!B2:H35,6))</f>
        <v/>
      </c>
      <c r="U56" s="159"/>
      <c r="V56" s="160"/>
      <c r="W56" s="162"/>
      <c r="X56" s="148"/>
      <c r="Y56" s="163"/>
      <c r="Z56" s="164"/>
      <c r="AA56" s="148"/>
      <c r="AB56" s="163"/>
      <c r="AC56" s="164"/>
      <c r="AD56" s="175"/>
    </row>
    <row r="57" spans="1:30" ht="9.75" customHeight="1" x14ac:dyDescent="0.2">
      <c r="A57" s="25" t="s">
        <v>18</v>
      </c>
      <c r="B57" s="136" t="s">
        <v>41</v>
      </c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8"/>
      <c r="W57" s="139" t="s">
        <v>0</v>
      </c>
      <c r="X57" s="140"/>
      <c r="Y57" s="140"/>
      <c r="Z57" s="140"/>
      <c r="AA57" s="140"/>
      <c r="AB57" s="140"/>
      <c r="AC57" s="140"/>
      <c r="AD57" s="141"/>
    </row>
    <row r="58" spans="1:30" ht="15" customHeight="1" x14ac:dyDescent="0.2">
      <c r="A58" s="122" t="str">
        <f>IF(ISBLANK(A56),"",VLOOKUP(A56,'DOT PSN'!B2:H35,7))</f>
        <v/>
      </c>
      <c r="B58" s="130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2"/>
      <c r="W58" s="147"/>
      <c r="X58" s="148"/>
      <c r="Y58" s="148"/>
      <c r="Z58" s="148"/>
      <c r="AA58" s="148"/>
      <c r="AB58" s="148"/>
      <c r="AC58" s="148"/>
      <c r="AD58" s="149"/>
    </row>
    <row r="59" spans="1:30" ht="12" customHeight="1" thickBot="1" x14ac:dyDescent="0.25">
      <c r="A59" s="123"/>
      <c r="B59" s="133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5"/>
      <c r="W59" s="17" t="s">
        <v>16</v>
      </c>
      <c r="X59" s="18"/>
      <c r="Y59" s="18"/>
      <c r="Z59" s="18"/>
      <c r="AA59" s="18"/>
      <c r="AB59" s="18"/>
      <c r="AC59" s="18"/>
      <c r="AD59" s="21"/>
    </row>
    <row r="60" spans="1:30" ht="28.5" customHeight="1" thickTop="1" x14ac:dyDescent="0.2">
      <c r="A60" s="24"/>
      <c r="B60" s="150" t="str">
        <f>IF(ISBLANK(A60),"",VLOOKUP(A60,'DOT PSN'!B2:H35,2))</f>
        <v/>
      </c>
      <c r="C60" s="151"/>
      <c r="D60" s="151"/>
      <c r="E60" s="151"/>
      <c r="F60" s="151"/>
      <c r="G60" s="151"/>
      <c r="H60" s="151"/>
      <c r="I60" s="152"/>
      <c r="J60" s="153" t="str">
        <f>IF(ISBLANK(A60),"",VLOOKUP(A60,'DOT PSN'!B2:H35,3))</f>
        <v/>
      </c>
      <c r="K60" s="154"/>
      <c r="L60" s="155"/>
      <c r="M60" s="156" t="str">
        <f>IF(ISBLANK(A60),"",VLOOKUP(A60,'DOT PSN'!B2:H35,4))</f>
        <v/>
      </c>
      <c r="N60" s="157"/>
      <c r="O60" s="158" t="str">
        <f>IF(ISBLANK(A60),"",VLOOKUP(A60,'DOT PSN'!B2:H35,5))</f>
        <v/>
      </c>
      <c r="P60" s="159"/>
      <c r="Q60" s="159"/>
      <c r="R60" s="159"/>
      <c r="S60" s="160"/>
      <c r="T60" s="161" t="str">
        <f>IF(ISBLANK(A60),"",VLOOKUP(A60,'DOT PSN'!B2:H35,6))</f>
        <v/>
      </c>
      <c r="U60" s="159"/>
      <c r="V60" s="160"/>
      <c r="W60" s="162"/>
      <c r="X60" s="148"/>
      <c r="Y60" s="163"/>
      <c r="Z60" s="164"/>
      <c r="AA60" s="148"/>
      <c r="AB60" s="163"/>
      <c r="AC60" s="164"/>
      <c r="AD60" s="175"/>
    </row>
    <row r="61" spans="1:30" ht="9.75" customHeight="1" x14ac:dyDescent="0.2">
      <c r="A61" s="25" t="s">
        <v>18</v>
      </c>
      <c r="B61" s="136" t="s">
        <v>41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8"/>
      <c r="W61" s="139" t="s">
        <v>0</v>
      </c>
      <c r="X61" s="140"/>
      <c r="Y61" s="140"/>
      <c r="Z61" s="140"/>
      <c r="AA61" s="140"/>
      <c r="AB61" s="140"/>
      <c r="AC61" s="140"/>
      <c r="AD61" s="141"/>
    </row>
    <row r="62" spans="1:30" ht="15" customHeight="1" x14ac:dyDescent="0.2">
      <c r="A62" s="122" t="str">
        <f>IF(ISBLANK(A60),"",VLOOKUP(A60,'DOT PSN'!B2:H35,7))</f>
        <v/>
      </c>
      <c r="B62" s="130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2"/>
      <c r="W62" s="147"/>
      <c r="X62" s="148"/>
      <c r="Y62" s="148"/>
      <c r="Z62" s="148"/>
      <c r="AA62" s="148"/>
      <c r="AB62" s="148"/>
      <c r="AC62" s="148"/>
      <c r="AD62" s="149"/>
    </row>
    <row r="63" spans="1:30" ht="12" customHeight="1" thickBot="1" x14ac:dyDescent="0.25">
      <c r="A63" s="123"/>
      <c r="B63" s="133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5"/>
      <c r="W63" s="17" t="s">
        <v>16</v>
      </c>
      <c r="X63" s="18"/>
      <c r="Y63" s="18"/>
      <c r="Z63" s="18"/>
      <c r="AA63" s="18"/>
      <c r="AB63" s="18"/>
      <c r="AC63" s="18"/>
      <c r="AD63" s="21"/>
    </row>
    <row r="64" spans="1:30" ht="28.5" customHeight="1" thickTop="1" x14ac:dyDescent="0.2">
      <c r="A64" s="24"/>
      <c r="B64" s="150" t="str">
        <f>IF(ISBLANK(A64),"",VLOOKUP(A64,'DOT PSN'!B2:H35,2))</f>
        <v/>
      </c>
      <c r="C64" s="151"/>
      <c r="D64" s="151"/>
      <c r="E64" s="151"/>
      <c r="F64" s="151"/>
      <c r="G64" s="151"/>
      <c r="H64" s="151"/>
      <c r="I64" s="152"/>
      <c r="J64" s="153" t="str">
        <f>IF(ISBLANK(A64),"",VLOOKUP(A64,'DOT PSN'!B2:H35,3))</f>
        <v/>
      </c>
      <c r="K64" s="154"/>
      <c r="L64" s="155"/>
      <c r="M64" s="156" t="str">
        <f>IF(ISBLANK(A64),"",VLOOKUP(A64,'DOT PSN'!B2:H35,4))</f>
        <v/>
      </c>
      <c r="N64" s="157"/>
      <c r="O64" s="158" t="str">
        <f>IF(ISBLANK(A64),"",VLOOKUP(A64,'DOT PSN'!B2:H35,5))</f>
        <v/>
      </c>
      <c r="P64" s="159"/>
      <c r="Q64" s="159"/>
      <c r="R64" s="159"/>
      <c r="S64" s="160"/>
      <c r="T64" s="161" t="str">
        <f>IF(ISBLANK(A64),"",VLOOKUP(A64,'DOT PSN'!B2:H35,6))</f>
        <v/>
      </c>
      <c r="U64" s="159"/>
      <c r="V64" s="160"/>
      <c r="W64" s="162"/>
      <c r="X64" s="148"/>
      <c r="Y64" s="163"/>
      <c r="Z64" s="164"/>
      <c r="AA64" s="148"/>
      <c r="AB64" s="163"/>
      <c r="AC64" s="164"/>
      <c r="AD64" s="175"/>
    </row>
    <row r="65" spans="1:30" ht="9.75" customHeight="1" x14ac:dyDescent="0.2">
      <c r="A65" s="25" t="s">
        <v>18</v>
      </c>
      <c r="B65" s="136" t="s">
        <v>41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8"/>
      <c r="W65" s="139" t="s">
        <v>0</v>
      </c>
      <c r="X65" s="140"/>
      <c r="Y65" s="140"/>
      <c r="Z65" s="140"/>
      <c r="AA65" s="140"/>
      <c r="AB65" s="140"/>
      <c r="AC65" s="140"/>
      <c r="AD65" s="141"/>
    </row>
    <row r="66" spans="1:30" ht="15" customHeight="1" x14ac:dyDescent="0.2">
      <c r="A66" s="122" t="str">
        <f>IF(ISBLANK(A64),"",VLOOKUP(A64,'DOT PSN'!B2:H35,7))</f>
        <v/>
      </c>
      <c r="B66" s="130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2"/>
      <c r="W66" s="147"/>
      <c r="X66" s="148"/>
      <c r="Y66" s="148"/>
      <c r="Z66" s="148"/>
      <c r="AA66" s="148"/>
      <c r="AB66" s="148"/>
      <c r="AC66" s="148"/>
      <c r="AD66" s="149"/>
    </row>
    <row r="67" spans="1:30" ht="12" customHeight="1" thickBot="1" x14ac:dyDescent="0.25">
      <c r="A67" s="123"/>
      <c r="B67" s="133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5"/>
      <c r="W67" s="17" t="s">
        <v>16</v>
      </c>
      <c r="X67" s="18"/>
      <c r="Y67" s="18"/>
      <c r="Z67" s="18"/>
      <c r="AA67" s="18"/>
      <c r="AB67" s="18"/>
      <c r="AC67" s="18"/>
      <c r="AD67" s="21"/>
    </row>
    <row r="68" spans="1:30" ht="28.5" customHeight="1" thickTop="1" x14ac:dyDescent="0.2">
      <c r="A68" s="24"/>
      <c r="B68" s="150" t="str">
        <f>IF(ISBLANK(A68),"",VLOOKUP(A68,'DOT PSN'!B2:H35,2))</f>
        <v/>
      </c>
      <c r="C68" s="151"/>
      <c r="D68" s="151"/>
      <c r="E68" s="151"/>
      <c r="F68" s="151"/>
      <c r="G68" s="151"/>
      <c r="H68" s="151"/>
      <c r="I68" s="152"/>
      <c r="J68" s="153" t="str">
        <f>IF(ISBLANK(A68),"",VLOOKUP(A68,'DOT PSN'!B2:H35,3))</f>
        <v/>
      </c>
      <c r="K68" s="154"/>
      <c r="L68" s="155"/>
      <c r="M68" s="156" t="str">
        <f>IF(ISBLANK(A68),"",VLOOKUP(A68,'DOT PSN'!B2:H35,4))</f>
        <v/>
      </c>
      <c r="N68" s="157"/>
      <c r="O68" s="158" t="str">
        <f>IF(ISBLANK(A68),"",VLOOKUP(A68,'DOT PSN'!B2:H35,5))</f>
        <v/>
      </c>
      <c r="P68" s="159"/>
      <c r="Q68" s="159"/>
      <c r="R68" s="159"/>
      <c r="S68" s="160"/>
      <c r="T68" s="161" t="str">
        <f>IF(ISBLANK(A68),"",VLOOKUP(A68,'DOT PSN'!B2:H35,6))</f>
        <v/>
      </c>
      <c r="U68" s="159"/>
      <c r="V68" s="160"/>
      <c r="W68" s="162"/>
      <c r="X68" s="148"/>
      <c r="Y68" s="163"/>
      <c r="Z68" s="164"/>
      <c r="AA68" s="148"/>
      <c r="AB68" s="163"/>
      <c r="AC68" s="164"/>
      <c r="AD68" s="175"/>
    </row>
    <row r="69" spans="1:30" ht="9.75" customHeight="1" x14ac:dyDescent="0.2">
      <c r="A69" s="25" t="s">
        <v>18</v>
      </c>
      <c r="B69" s="136" t="s">
        <v>41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8"/>
      <c r="W69" s="139" t="s">
        <v>0</v>
      </c>
      <c r="X69" s="140"/>
      <c r="Y69" s="140"/>
      <c r="Z69" s="140"/>
      <c r="AA69" s="140"/>
      <c r="AB69" s="140"/>
      <c r="AC69" s="140"/>
      <c r="AD69" s="141"/>
    </row>
    <row r="70" spans="1:30" ht="15" customHeight="1" x14ac:dyDescent="0.2">
      <c r="A70" s="122" t="str">
        <f>IF(ISBLANK(A68),"",VLOOKUP(A68,'DOT PSN'!B2:H35,7))</f>
        <v/>
      </c>
      <c r="B70" s="130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2"/>
      <c r="W70" s="147"/>
      <c r="X70" s="148"/>
      <c r="Y70" s="148"/>
      <c r="Z70" s="148"/>
      <c r="AA70" s="148"/>
      <c r="AB70" s="148"/>
      <c r="AC70" s="148"/>
      <c r="AD70" s="149"/>
    </row>
    <row r="71" spans="1:30" ht="12" customHeight="1" thickBot="1" x14ac:dyDescent="0.25">
      <c r="A71" s="123"/>
      <c r="B71" s="133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5"/>
      <c r="W71" s="17" t="s">
        <v>16</v>
      </c>
      <c r="X71" s="18"/>
      <c r="Y71" s="18"/>
      <c r="Z71" s="18"/>
      <c r="AA71" s="18"/>
      <c r="AB71" s="18"/>
      <c r="AC71" s="18"/>
      <c r="AD71" s="21"/>
    </row>
    <row r="72" spans="1:30" ht="22.5" customHeight="1" thickTop="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124" t="s">
        <v>81</v>
      </c>
      <c r="Z72" s="125"/>
      <c r="AA72" s="125"/>
      <c r="AB72" s="126"/>
      <c r="AC72" s="124" t="s">
        <v>38</v>
      </c>
      <c r="AD72" s="128"/>
    </row>
    <row r="73" spans="1:30" ht="9.75" customHeight="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125"/>
      <c r="Z73" s="125"/>
      <c r="AA73" s="125"/>
      <c r="AB73" s="127"/>
      <c r="AC73" s="125"/>
      <c r="AD73" s="129"/>
    </row>
    <row r="74" spans="1:30" ht="21.75" customHeight="1" x14ac:dyDescent="0.2">
      <c r="A74" s="339" t="s">
        <v>82</v>
      </c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</row>
    <row r="75" spans="1:30" ht="18" customHeight="1" x14ac:dyDescent="0.25">
      <c r="A75" s="36" t="s">
        <v>24</v>
      </c>
      <c r="B75" s="37" t="str">
        <f>IF(ISBLANK(A8),"",A8)</f>
        <v/>
      </c>
      <c r="C75" s="38"/>
      <c r="D75" s="168" t="s">
        <v>152</v>
      </c>
      <c r="E75" s="168"/>
      <c r="F75" s="168"/>
      <c r="G75" s="168"/>
      <c r="H75" s="169">
        <f>C8</f>
        <v>0</v>
      </c>
      <c r="I75" s="169"/>
      <c r="J75" s="169"/>
      <c r="K75" s="169"/>
      <c r="L75" s="169"/>
      <c r="M75" s="169"/>
      <c r="N75" s="169"/>
      <c r="O75" s="169"/>
      <c r="P75" s="169"/>
      <c r="Q75" s="170"/>
      <c r="R75" s="38"/>
      <c r="S75" s="168" t="s">
        <v>153</v>
      </c>
      <c r="T75" s="171"/>
      <c r="U75" s="171"/>
      <c r="V75" s="171"/>
      <c r="W75" s="171"/>
      <c r="X75" s="172" t="str">
        <f>IF(ISBLANK(H10),"",H10)</f>
        <v/>
      </c>
      <c r="Y75" s="173"/>
      <c r="Z75" s="173"/>
      <c r="AA75" s="173"/>
      <c r="AB75" s="173"/>
      <c r="AC75" s="173"/>
      <c r="AD75" s="174"/>
    </row>
    <row r="76" spans="1:30" ht="12" customHeight="1" thickBot="1" x14ac:dyDescent="0.3">
      <c r="A76" s="39"/>
      <c r="B76" s="40"/>
      <c r="C76" s="33"/>
      <c r="D76" s="41"/>
      <c r="E76" s="41"/>
      <c r="F76" s="41"/>
      <c r="G76" s="41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33"/>
      <c r="S76" s="41"/>
      <c r="T76" s="43"/>
      <c r="U76" s="43"/>
      <c r="V76" s="43"/>
      <c r="W76" s="43"/>
      <c r="X76" s="44"/>
      <c r="Y76" s="45"/>
      <c r="Z76" s="45"/>
      <c r="AA76" s="45"/>
      <c r="AB76" s="45"/>
      <c r="AC76" s="45"/>
      <c r="AD76" s="45"/>
    </row>
    <row r="77" spans="1:30" ht="34.5" customHeight="1" thickBot="1" x14ac:dyDescent="0.25">
      <c r="A77" s="329" t="s">
        <v>9</v>
      </c>
      <c r="B77" s="330" t="s">
        <v>8</v>
      </c>
      <c r="C77" s="331"/>
      <c r="D77" s="332"/>
      <c r="E77" s="332"/>
      <c r="F77" s="332"/>
      <c r="G77" s="332"/>
      <c r="H77" s="332"/>
      <c r="I77" s="333"/>
      <c r="J77" s="330" t="s">
        <v>6</v>
      </c>
      <c r="K77" s="334"/>
      <c r="L77" s="335"/>
      <c r="M77" s="330" t="s">
        <v>5</v>
      </c>
      <c r="N77" s="336"/>
      <c r="O77" s="330" t="s">
        <v>7</v>
      </c>
      <c r="P77" s="337"/>
      <c r="Q77" s="337"/>
      <c r="R77" s="337"/>
      <c r="S77" s="336"/>
      <c r="T77" s="330" t="s">
        <v>4</v>
      </c>
      <c r="U77" s="337"/>
      <c r="V77" s="336"/>
      <c r="W77" s="330" t="s">
        <v>3</v>
      </c>
      <c r="X77" s="337"/>
      <c r="Y77" s="336"/>
      <c r="Z77" s="330" t="s">
        <v>2</v>
      </c>
      <c r="AA77" s="337"/>
      <c r="AB77" s="336"/>
      <c r="AC77" s="330" t="s">
        <v>1</v>
      </c>
      <c r="AD77" s="338"/>
    </row>
    <row r="78" spans="1:30" ht="28.5" customHeight="1" x14ac:dyDescent="0.2">
      <c r="A78" s="24"/>
      <c r="B78" s="150" t="str">
        <f>IF(ISBLANK(A78),"",VLOOKUP(A78,'DOT PSN'!B2:H35,2))</f>
        <v/>
      </c>
      <c r="C78" s="151"/>
      <c r="D78" s="151"/>
      <c r="E78" s="151"/>
      <c r="F78" s="151"/>
      <c r="G78" s="151"/>
      <c r="H78" s="151"/>
      <c r="I78" s="152"/>
      <c r="J78" s="153" t="str">
        <f>IF(ISBLANK(A78),"",VLOOKUP(A78,'DOT PSN'!B2:H35,3))</f>
        <v/>
      </c>
      <c r="K78" s="154"/>
      <c r="L78" s="155"/>
      <c r="M78" s="156" t="str">
        <f>IF(ISBLANK(A78),"",VLOOKUP(A78,'DOT PSN'!B2:H35,4))</f>
        <v/>
      </c>
      <c r="N78" s="157"/>
      <c r="O78" s="158" t="str">
        <f>IF(ISBLANK(A78),"",VLOOKUP(A78,'DOT PSN'!B2:H35,5))</f>
        <v/>
      </c>
      <c r="P78" s="159"/>
      <c r="Q78" s="159"/>
      <c r="R78" s="159"/>
      <c r="S78" s="160"/>
      <c r="T78" s="161" t="str">
        <f>IF(ISBLANK(A78),"",VLOOKUP(A78,'DOT PSN'!B2:H35,6))</f>
        <v/>
      </c>
      <c r="U78" s="159"/>
      <c r="V78" s="160"/>
      <c r="W78" s="310"/>
      <c r="X78" s="311"/>
      <c r="Y78" s="312"/>
      <c r="Z78" s="283"/>
      <c r="AA78" s="311"/>
      <c r="AB78" s="312"/>
      <c r="AC78" s="283"/>
      <c r="AD78" s="284"/>
    </row>
    <row r="79" spans="1:30" ht="11.25" customHeight="1" x14ac:dyDescent="0.2">
      <c r="A79" s="25" t="s">
        <v>18</v>
      </c>
      <c r="B79" s="136" t="s">
        <v>41</v>
      </c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8"/>
      <c r="W79" s="139" t="s">
        <v>0</v>
      </c>
      <c r="X79" s="140"/>
      <c r="Y79" s="140"/>
      <c r="Z79" s="140"/>
      <c r="AA79" s="140"/>
      <c r="AB79" s="140"/>
      <c r="AC79" s="140"/>
      <c r="AD79" s="141"/>
    </row>
    <row r="80" spans="1:30" ht="15" customHeight="1" x14ac:dyDescent="0.2">
      <c r="A80" s="122" t="str">
        <f>IF(ISBLANK(A78),"",VLOOKUP(A78,'DOT PSN'!B2:H35,7))</f>
        <v/>
      </c>
      <c r="B80" s="130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2"/>
      <c r="W80" s="147"/>
      <c r="X80" s="148"/>
      <c r="Y80" s="148"/>
      <c r="Z80" s="148"/>
      <c r="AA80" s="148"/>
      <c r="AB80" s="148"/>
      <c r="AC80" s="148"/>
      <c r="AD80" s="149"/>
    </row>
    <row r="81" spans="1:30" ht="12" customHeight="1" thickBot="1" x14ac:dyDescent="0.25">
      <c r="A81" s="123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5"/>
      <c r="W81" s="17" t="s">
        <v>16</v>
      </c>
      <c r="X81" s="18"/>
      <c r="Y81" s="18"/>
      <c r="Z81" s="18"/>
      <c r="AA81" s="18"/>
      <c r="AB81" s="18"/>
      <c r="AC81" s="18"/>
      <c r="AD81" s="21"/>
    </row>
    <row r="82" spans="1:30" ht="28.5" customHeight="1" thickTop="1" x14ac:dyDescent="0.2">
      <c r="A82" s="24"/>
      <c r="B82" s="150" t="str">
        <f>IF(ISBLANK(A82),"",VLOOKUP(A82,'DOT PSN'!B2:H35,2))</f>
        <v/>
      </c>
      <c r="C82" s="151"/>
      <c r="D82" s="151"/>
      <c r="E82" s="151"/>
      <c r="F82" s="151"/>
      <c r="G82" s="151"/>
      <c r="H82" s="151"/>
      <c r="I82" s="152"/>
      <c r="J82" s="153" t="str">
        <f>IF(ISBLANK(A82),"",VLOOKUP(A82,'DOT PSN'!B2:H35,3))</f>
        <v/>
      </c>
      <c r="K82" s="154"/>
      <c r="L82" s="155"/>
      <c r="M82" s="156" t="str">
        <f>IF(ISBLANK(A82),"",VLOOKUP(A82,'DOT PSN'!B2:H35,4))</f>
        <v/>
      </c>
      <c r="N82" s="157"/>
      <c r="O82" s="158" t="str">
        <f>IF(ISBLANK(A82),"",VLOOKUP(A82,'DOT PSN'!B2:H35,5))</f>
        <v/>
      </c>
      <c r="P82" s="159"/>
      <c r="Q82" s="159"/>
      <c r="R82" s="159"/>
      <c r="S82" s="160"/>
      <c r="T82" s="161" t="str">
        <f>IF(ISBLANK(A82),"",VLOOKUP(A82,'DOT PSN'!B2:H35,6))</f>
        <v/>
      </c>
      <c r="U82" s="159"/>
      <c r="V82" s="160"/>
      <c r="W82" s="162"/>
      <c r="X82" s="148"/>
      <c r="Y82" s="163"/>
      <c r="Z82" s="164"/>
      <c r="AA82" s="148"/>
      <c r="AB82" s="163"/>
      <c r="AC82" s="164"/>
      <c r="AD82" s="175"/>
    </row>
    <row r="83" spans="1:30" ht="9.75" customHeight="1" x14ac:dyDescent="0.2">
      <c r="A83" s="25" t="s">
        <v>18</v>
      </c>
      <c r="B83" s="136" t="s">
        <v>41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8"/>
      <c r="W83" s="139" t="s">
        <v>0</v>
      </c>
      <c r="X83" s="140"/>
      <c r="Y83" s="140"/>
      <c r="Z83" s="140"/>
      <c r="AA83" s="140"/>
      <c r="AB83" s="140"/>
      <c r="AC83" s="140"/>
      <c r="AD83" s="141"/>
    </row>
    <row r="84" spans="1:30" ht="15" customHeight="1" x14ac:dyDescent="0.2">
      <c r="A84" s="122" t="str">
        <f>IF(ISBLANK(A82),"",VLOOKUP(A82,'DOT PSN'!B2:H35,7))</f>
        <v/>
      </c>
      <c r="B84" s="130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2"/>
      <c r="W84" s="147"/>
      <c r="X84" s="148"/>
      <c r="Y84" s="148"/>
      <c r="Z84" s="148"/>
      <c r="AA84" s="148"/>
      <c r="AB84" s="148"/>
      <c r="AC84" s="148"/>
      <c r="AD84" s="149"/>
    </row>
    <row r="85" spans="1:30" ht="12" customHeight="1" thickBot="1" x14ac:dyDescent="0.25">
      <c r="A85" s="123"/>
      <c r="B85" s="133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5"/>
      <c r="W85" s="17" t="s">
        <v>16</v>
      </c>
      <c r="X85" s="18"/>
      <c r="Y85" s="18"/>
      <c r="Z85" s="18"/>
      <c r="AA85" s="18"/>
      <c r="AB85" s="18"/>
      <c r="AC85" s="18"/>
      <c r="AD85" s="21"/>
    </row>
    <row r="86" spans="1:30" ht="28.5" customHeight="1" thickTop="1" x14ac:dyDescent="0.2">
      <c r="A86" s="24"/>
      <c r="B86" s="150" t="str">
        <f>IF(ISBLANK(A86),"",VLOOKUP(A86,'DOT PSN'!B2:H35,2))</f>
        <v/>
      </c>
      <c r="C86" s="151"/>
      <c r="D86" s="151"/>
      <c r="E86" s="151"/>
      <c r="F86" s="151"/>
      <c r="G86" s="151"/>
      <c r="H86" s="151"/>
      <c r="I86" s="152"/>
      <c r="J86" s="153" t="str">
        <f>IF(ISBLANK(A86),"",VLOOKUP(A86,'DOT PSN'!B2:H35,3))</f>
        <v/>
      </c>
      <c r="K86" s="154"/>
      <c r="L86" s="155"/>
      <c r="M86" s="156" t="str">
        <f>IF(ISBLANK(A86),"",VLOOKUP(A86,'DOT PSN'!B2:H35,4))</f>
        <v/>
      </c>
      <c r="N86" s="157"/>
      <c r="O86" s="158" t="str">
        <f>IF(ISBLANK(A86),"",VLOOKUP(A86,'DOT PSN'!B2:H35,5))</f>
        <v/>
      </c>
      <c r="P86" s="159"/>
      <c r="Q86" s="159"/>
      <c r="R86" s="159"/>
      <c r="S86" s="160"/>
      <c r="T86" s="161" t="str">
        <f>IF(ISBLANK(A86),"",VLOOKUP(A86,'DOT PSN'!B2:H35,6))</f>
        <v/>
      </c>
      <c r="U86" s="159"/>
      <c r="V86" s="160"/>
      <c r="W86" s="162"/>
      <c r="X86" s="148"/>
      <c r="Y86" s="163"/>
      <c r="Z86" s="164"/>
      <c r="AA86" s="148"/>
      <c r="AB86" s="163"/>
      <c r="AC86" s="164"/>
      <c r="AD86" s="175"/>
    </row>
    <row r="87" spans="1:30" ht="9.75" customHeight="1" x14ac:dyDescent="0.2">
      <c r="A87" s="25" t="s">
        <v>18</v>
      </c>
      <c r="B87" s="136" t="s">
        <v>41</v>
      </c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8"/>
      <c r="W87" s="139" t="s">
        <v>0</v>
      </c>
      <c r="X87" s="140"/>
      <c r="Y87" s="140"/>
      <c r="Z87" s="140"/>
      <c r="AA87" s="140"/>
      <c r="AB87" s="140"/>
      <c r="AC87" s="140"/>
      <c r="AD87" s="141"/>
    </row>
    <row r="88" spans="1:30" ht="15" customHeight="1" x14ac:dyDescent="0.2">
      <c r="A88" s="122" t="str">
        <f>IF(ISBLANK(A86),"",VLOOKUP(A86,'DOT PSN'!B2:H35,7))</f>
        <v/>
      </c>
      <c r="B88" s="130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3"/>
      <c r="W88" s="147"/>
      <c r="X88" s="148"/>
      <c r="Y88" s="148"/>
      <c r="Z88" s="148"/>
      <c r="AA88" s="148"/>
      <c r="AB88" s="148"/>
      <c r="AC88" s="148"/>
      <c r="AD88" s="149"/>
    </row>
    <row r="89" spans="1:30" ht="12" customHeight="1" thickBot="1" x14ac:dyDescent="0.25">
      <c r="A89" s="123"/>
      <c r="B89" s="144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6"/>
      <c r="W89" s="17" t="s">
        <v>16</v>
      </c>
      <c r="X89" s="18"/>
      <c r="Y89" s="18"/>
      <c r="Z89" s="18"/>
      <c r="AA89" s="18"/>
      <c r="AB89" s="18"/>
      <c r="AC89" s="18"/>
      <c r="AD89" s="21"/>
    </row>
    <row r="90" spans="1:30" ht="28.5" customHeight="1" thickTop="1" x14ac:dyDescent="0.2">
      <c r="A90" s="24"/>
      <c r="B90" s="150" t="str">
        <f>IF(ISBLANK(A90),"",VLOOKUP(A90,'DOT PSN'!B2:H35,2))</f>
        <v/>
      </c>
      <c r="C90" s="151"/>
      <c r="D90" s="151"/>
      <c r="E90" s="151"/>
      <c r="F90" s="151"/>
      <c r="G90" s="151"/>
      <c r="H90" s="151"/>
      <c r="I90" s="152"/>
      <c r="J90" s="153" t="str">
        <f>IF(ISBLANK(A90),"",VLOOKUP(A90,'DOT PSN'!B2:H35,3))</f>
        <v/>
      </c>
      <c r="K90" s="154"/>
      <c r="L90" s="155"/>
      <c r="M90" s="156" t="str">
        <f>IF(ISBLANK(A90),"",VLOOKUP(A90,'DOT PSN'!B2:H35,4))</f>
        <v/>
      </c>
      <c r="N90" s="157"/>
      <c r="O90" s="158" t="str">
        <f>IF(ISBLANK(A90),"",VLOOKUP(A90,'DOT PSN'!B2:H35,5))</f>
        <v/>
      </c>
      <c r="P90" s="159"/>
      <c r="Q90" s="159"/>
      <c r="R90" s="159"/>
      <c r="S90" s="160"/>
      <c r="T90" s="161" t="str">
        <f>IF(ISBLANK(A90),"",VLOOKUP(A90,'DOT PSN'!B2:H35,6))</f>
        <v/>
      </c>
      <c r="U90" s="159"/>
      <c r="V90" s="160"/>
      <c r="W90" s="162"/>
      <c r="X90" s="148"/>
      <c r="Y90" s="163"/>
      <c r="Z90" s="164"/>
      <c r="AA90" s="148"/>
      <c r="AB90" s="163"/>
      <c r="AC90" s="164"/>
      <c r="AD90" s="175"/>
    </row>
    <row r="91" spans="1:30" ht="9.75" customHeight="1" x14ac:dyDescent="0.2">
      <c r="A91" s="25" t="s">
        <v>18</v>
      </c>
      <c r="B91" s="136" t="s">
        <v>41</v>
      </c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8"/>
      <c r="W91" s="139" t="s">
        <v>0</v>
      </c>
      <c r="X91" s="140"/>
      <c r="Y91" s="140"/>
      <c r="Z91" s="140"/>
      <c r="AA91" s="140"/>
      <c r="AB91" s="140"/>
      <c r="AC91" s="140"/>
      <c r="AD91" s="141"/>
    </row>
    <row r="92" spans="1:30" ht="15" customHeight="1" x14ac:dyDescent="0.2">
      <c r="A92" s="122" t="str">
        <f>IF(ISBLANK(A90),"",VLOOKUP(A90,'DOT PSN'!B2:H35,7))</f>
        <v/>
      </c>
      <c r="B92" s="130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3"/>
      <c r="W92" s="147"/>
      <c r="X92" s="148"/>
      <c r="Y92" s="148"/>
      <c r="Z92" s="148"/>
      <c r="AA92" s="148"/>
      <c r="AB92" s="148"/>
      <c r="AC92" s="148"/>
      <c r="AD92" s="149"/>
    </row>
    <row r="93" spans="1:30" ht="12" customHeight="1" thickBot="1" x14ac:dyDescent="0.25">
      <c r="A93" s="123"/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6"/>
      <c r="W93" s="17" t="s">
        <v>16</v>
      </c>
      <c r="X93" s="18"/>
      <c r="Y93" s="18"/>
      <c r="Z93" s="18"/>
      <c r="AA93" s="18"/>
      <c r="AB93" s="18"/>
      <c r="AC93" s="18"/>
      <c r="AD93" s="21"/>
    </row>
    <row r="94" spans="1:30" ht="28.5" customHeight="1" thickTop="1" x14ac:dyDescent="0.2">
      <c r="A94" s="24"/>
      <c r="B94" s="150" t="str">
        <f>IF(ISBLANK(A94),"",VLOOKUP(A94,'DOT PSN'!B2:H35,2))</f>
        <v/>
      </c>
      <c r="C94" s="151"/>
      <c r="D94" s="151"/>
      <c r="E94" s="151"/>
      <c r="F94" s="151"/>
      <c r="G94" s="151"/>
      <c r="H94" s="151"/>
      <c r="I94" s="152"/>
      <c r="J94" s="153" t="str">
        <f>IF(ISBLANK(A94),"",VLOOKUP(A94,'DOT PSN'!B2:H35,3))</f>
        <v/>
      </c>
      <c r="K94" s="154"/>
      <c r="L94" s="155"/>
      <c r="M94" s="156" t="str">
        <f>IF(ISBLANK(A94),"",VLOOKUP(A94,'DOT PSN'!B2:H35,4))</f>
        <v/>
      </c>
      <c r="N94" s="157"/>
      <c r="O94" s="158" t="str">
        <f>IF(ISBLANK(A94),"",VLOOKUP(A94,'DOT PSN'!B2:H35,5))</f>
        <v/>
      </c>
      <c r="P94" s="159"/>
      <c r="Q94" s="159"/>
      <c r="R94" s="159"/>
      <c r="S94" s="160"/>
      <c r="T94" s="161" t="str">
        <f>IF(ISBLANK(A94),"",VLOOKUP(A94,'DOT PSN'!B2:H35,6))</f>
        <v/>
      </c>
      <c r="U94" s="159"/>
      <c r="V94" s="160"/>
      <c r="W94" s="162"/>
      <c r="X94" s="148"/>
      <c r="Y94" s="163"/>
      <c r="Z94" s="164"/>
      <c r="AA94" s="148"/>
      <c r="AB94" s="163"/>
      <c r="AC94" s="164"/>
      <c r="AD94" s="175"/>
    </row>
    <row r="95" spans="1:30" ht="9.75" customHeight="1" x14ac:dyDescent="0.2">
      <c r="A95" s="25" t="s">
        <v>18</v>
      </c>
      <c r="B95" s="136" t="s">
        <v>41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8"/>
      <c r="W95" s="139" t="s">
        <v>0</v>
      </c>
      <c r="X95" s="140"/>
      <c r="Y95" s="140"/>
      <c r="Z95" s="140"/>
      <c r="AA95" s="140"/>
      <c r="AB95" s="140"/>
      <c r="AC95" s="140"/>
      <c r="AD95" s="141"/>
    </row>
    <row r="96" spans="1:30" ht="15" customHeight="1" x14ac:dyDescent="0.2">
      <c r="A96" s="122" t="str">
        <f>IF(ISBLANK(A94),"",VLOOKUP(A94,'DOT PSN'!B2:H35,7))</f>
        <v/>
      </c>
      <c r="B96" s="130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3"/>
      <c r="W96" s="147"/>
      <c r="X96" s="148"/>
      <c r="Y96" s="148"/>
      <c r="Z96" s="148"/>
      <c r="AA96" s="148"/>
      <c r="AB96" s="148"/>
      <c r="AC96" s="148"/>
      <c r="AD96" s="149"/>
    </row>
    <row r="97" spans="1:30" ht="12" customHeight="1" thickBot="1" x14ac:dyDescent="0.25">
      <c r="A97" s="123"/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6"/>
      <c r="W97" s="17" t="s">
        <v>16</v>
      </c>
      <c r="X97" s="18"/>
      <c r="Y97" s="18"/>
      <c r="Z97" s="18"/>
      <c r="AA97" s="18"/>
      <c r="AB97" s="18"/>
      <c r="AC97" s="18"/>
      <c r="AD97" s="21"/>
    </row>
    <row r="98" spans="1:30" ht="28.5" customHeight="1" thickTop="1" x14ac:dyDescent="0.2">
      <c r="A98" s="24"/>
      <c r="B98" s="150" t="str">
        <f>IF(ISBLANK(A98),"",VLOOKUP(A98,'DOT PSN'!B2:H35,2))</f>
        <v/>
      </c>
      <c r="C98" s="151"/>
      <c r="D98" s="151"/>
      <c r="E98" s="151"/>
      <c r="F98" s="151"/>
      <c r="G98" s="151"/>
      <c r="H98" s="151"/>
      <c r="I98" s="152"/>
      <c r="J98" s="153" t="str">
        <f>IF(ISBLANK(A98),"",VLOOKUP(A98,'DOT PSN'!B2:H35,3))</f>
        <v/>
      </c>
      <c r="K98" s="154"/>
      <c r="L98" s="155"/>
      <c r="M98" s="156" t="str">
        <f>IF(ISBLANK(A98),"",VLOOKUP(A98,'DOT PSN'!B2:H35,4))</f>
        <v/>
      </c>
      <c r="N98" s="157"/>
      <c r="O98" s="158" t="str">
        <f>IF(ISBLANK(A98),"",VLOOKUP(A98,'DOT PSN'!B2:H35,5))</f>
        <v/>
      </c>
      <c r="P98" s="159"/>
      <c r="Q98" s="159"/>
      <c r="R98" s="159"/>
      <c r="S98" s="160"/>
      <c r="T98" s="161" t="str">
        <f>IF(ISBLANK(A98),"",VLOOKUP(A98,'DOT PSN'!B2:H35,6))</f>
        <v/>
      </c>
      <c r="U98" s="159"/>
      <c r="V98" s="160"/>
      <c r="W98" s="162"/>
      <c r="X98" s="148"/>
      <c r="Y98" s="163"/>
      <c r="Z98" s="164"/>
      <c r="AA98" s="148"/>
      <c r="AB98" s="163"/>
      <c r="AC98" s="164"/>
      <c r="AD98" s="175"/>
    </row>
    <row r="99" spans="1:30" ht="9.75" customHeight="1" x14ac:dyDescent="0.2">
      <c r="A99" s="25" t="s">
        <v>18</v>
      </c>
      <c r="B99" s="136" t="s">
        <v>41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8"/>
      <c r="W99" s="139" t="s">
        <v>0</v>
      </c>
      <c r="X99" s="140"/>
      <c r="Y99" s="140"/>
      <c r="Z99" s="140"/>
      <c r="AA99" s="140"/>
      <c r="AB99" s="140"/>
      <c r="AC99" s="140"/>
      <c r="AD99" s="141"/>
    </row>
    <row r="100" spans="1:30" ht="15" customHeight="1" x14ac:dyDescent="0.2">
      <c r="A100" s="122" t="str">
        <f>IF(ISBLANK(A98),"",VLOOKUP(A98,'DOT PSN'!B2:H35,7))</f>
        <v/>
      </c>
      <c r="B100" s="130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3"/>
      <c r="W100" s="147"/>
      <c r="X100" s="148"/>
      <c r="Y100" s="148"/>
      <c r="Z100" s="148"/>
      <c r="AA100" s="148"/>
      <c r="AB100" s="148"/>
      <c r="AC100" s="148"/>
      <c r="AD100" s="149"/>
    </row>
    <row r="101" spans="1:30" ht="12" customHeight="1" thickBot="1" x14ac:dyDescent="0.25">
      <c r="A101" s="123"/>
      <c r="B101" s="144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6"/>
      <c r="W101" s="17" t="s">
        <v>16</v>
      </c>
      <c r="X101" s="18"/>
      <c r="Y101" s="18"/>
      <c r="Z101" s="18"/>
      <c r="AA101" s="18"/>
      <c r="AB101" s="18"/>
      <c r="AC101" s="18"/>
      <c r="AD101" s="21"/>
    </row>
    <row r="102" spans="1:30" ht="28.5" customHeight="1" thickTop="1" x14ac:dyDescent="0.2">
      <c r="A102" s="24"/>
      <c r="B102" s="150" t="str">
        <f>IF(ISBLANK(A102),"",VLOOKUP(A102,'DOT PSN'!B2:H35,2))</f>
        <v/>
      </c>
      <c r="C102" s="151"/>
      <c r="D102" s="151"/>
      <c r="E102" s="151"/>
      <c r="F102" s="151"/>
      <c r="G102" s="151"/>
      <c r="H102" s="151"/>
      <c r="I102" s="152"/>
      <c r="J102" s="153" t="str">
        <f>IF(ISBLANK(A102),"",VLOOKUP(A102,'DOT PSN'!B2:H35,3))</f>
        <v/>
      </c>
      <c r="K102" s="154"/>
      <c r="L102" s="155"/>
      <c r="M102" s="156" t="str">
        <f>IF(ISBLANK(A102),"",VLOOKUP(A102,'DOT PSN'!B2:H35,4))</f>
        <v/>
      </c>
      <c r="N102" s="157"/>
      <c r="O102" s="158" t="str">
        <f>IF(ISBLANK(A102),"",VLOOKUP(A102,'DOT PSN'!B2:H35,5))</f>
        <v/>
      </c>
      <c r="P102" s="159"/>
      <c r="Q102" s="159"/>
      <c r="R102" s="159"/>
      <c r="S102" s="160"/>
      <c r="T102" s="161" t="str">
        <f>IF(ISBLANK(A102),"",VLOOKUP(A102,'DOT PSN'!B2:H35,6))</f>
        <v/>
      </c>
      <c r="U102" s="159"/>
      <c r="V102" s="160"/>
      <c r="W102" s="162"/>
      <c r="X102" s="148"/>
      <c r="Y102" s="163"/>
      <c r="Z102" s="164"/>
      <c r="AA102" s="148"/>
      <c r="AB102" s="163"/>
      <c r="AC102" s="164"/>
      <c r="AD102" s="175"/>
    </row>
    <row r="103" spans="1:30" ht="9.75" customHeight="1" x14ac:dyDescent="0.2">
      <c r="A103" s="25" t="s">
        <v>18</v>
      </c>
      <c r="B103" s="136" t="s">
        <v>41</v>
      </c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8"/>
      <c r="W103" s="139" t="s">
        <v>0</v>
      </c>
      <c r="X103" s="140"/>
      <c r="Y103" s="140"/>
      <c r="Z103" s="140"/>
      <c r="AA103" s="140"/>
      <c r="AB103" s="140"/>
      <c r="AC103" s="140"/>
      <c r="AD103" s="141"/>
    </row>
    <row r="104" spans="1:30" ht="15" customHeight="1" x14ac:dyDescent="0.2">
      <c r="A104" s="122" t="str">
        <f>IF(ISBLANK(A102),"",VLOOKUP(A102,'DOT PSN'!B2:H35,7))</f>
        <v/>
      </c>
      <c r="B104" s="130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2"/>
      <c r="W104" s="165"/>
      <c r="X104" s="166"/>
      <c r="Y104" s="166"/>
      <c r="Z104" s="166"/>
      <c r="AA104" s="166"/>
      <c r="AB104" s="166"/>
      <c r="AC104" s="166"/>
      <c r="AD104" s="167"/>
    </row>
    <row r="105" spans="1:30" ht="12" customHeight="1" thickBot="1" x14ac:dyDescent="0.25">
      <c r="A105" s="123"/>
      <c r="B105" s="133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5"/>
      <c r="W105" s="17" t="s">
        <v>16</v>
      </c>
      <c r="X105" s="18"/>
      <c r="Y105" s="18"/>
      <c r="Z105" s="18"/>
      <c r="AA105" s="18"/>
      <c r="AB105" s="18"/>
      <c r="AC105" s="18"/>
      <c r="AD105" s="21"/>
    </row>
    <row r="106" spans="1:30" ht="19.5" customHeight="1" thickTop="1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124" t="s">
        <v>81</v>
      </c>
      <c r="Z106" s="125"/>
      <c r="AA106" s="125"/>
      <c r="AB106" s="126"/>
      <c r="AC106" s="124" t="s">
        <v>38</v>
      </c>
      <c r="AD106" s="128"/>
    </row>
    <row r="107" spans="1:30" ht="9.75" customHeight="1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125"/>
      <c r="Z107" s="125"/>
      <c r="AA107" s="125"/>
      <c r="AB107" s="127"/>
      <c r="AC107" s="125"/>
      <c r="AD107" s="129"/>
    </row>
    <row r="108" spans="1:30" ht="22.5" customHeight="1" x14ac:dyDescent="0.2"/>
    <row r="109" spans="1:30" ht="12" customHeight="1" x14ac:dyDescent="0.2"/>
    <row r="110" spans="1:30" ht="21" customHeight="1" x14ac:dyDescent="0.2"/>
    <row r="111" spans="1:30" ht="12" customHeight="1" x14ac:dyDescent="0.2"/>
    <row r="112" spans="1:30" ht="28.5" customHeight="1" x14ac:dyDescent="0.2"/>
    <row r="113" ht="12" customHeight="1" x14ac:dyDescent="0.2"/>
    <row r="114" ht="21" customHeight="1" x14ac:dyDescent="0.2"/>
    <row r="115" ht="12" customHeight="1" x14ac:dyDescent="0.2"/>
    <row r="116" ht="27" customHeight="1" x14ac:dyDescent="0.2"/>
    <row r="117" ht="12" customHeight="1" x14ac:dyDescent="0.2"/>
    <row r="118" ht="21" customHeight="1" x14ac:dyDescent="0.2"/>
    <row r="119" ht="12" customHeight="1" x14ac:dyDescent="0.2"/>
    <row r="120" ht="28.5" customHeight="1" x14ac:dyDescent="0.2"/>
    <row r="121" ht="12" customHeight="1" x14ac:dyDescent="0.2"/>
  </sheetData>
  <sheetProtection selectLockedCells="1"/>
  <customSheetViews>
    <customSheetView guid="{776F9373-65ED-41C8-AE1D-B548726DF16F}" showPageBreaks="1" view="pageLayout">
      <selection sqref="A1:AD109"/>
      <pageMargins left="0.25" right="0.25" top="0.25" bottom="0.25" header="0" footer="0"/>
      <pageSetup orientation="landscape" r:id="rId1"/>
      <headerFooter alignWithMargins="0"/>
    </customSheetView>
  </customSheetViews>
  <mergeCells count="351">
    <mergeCell ref="E16:I16"/>
    <mergeCell ref="J16:P16"/>
    <mergeCell ref="A40:AD40"/>
    <mergeCell ref="A74:AD74"/>
    <mergeCell ref="B99:V99"/>
    <mergeCell ref="W99:AD99"/>
    <mergeCell ref="A100:A101"/>
    <mergeCell ref="B100:V101"/>
    <mergeCell ref="W100:AD100"/>
    <mergeCell ref="B94:I94"/>
    <mergeCell ref="J94:L94"/>
    <mergeCell ref="M94:N94"/>
    <mergeCell ref="O94:S94"/>
    <mergeCell ref="T94:V94"/>
    <mergeCell ref="W94:Y94"/>
    <mergeCell ref="Z94:AB94"/>
    <mergeCell ref="AC94:AD94"/>
    <mergeCell ref="B95:V95"/>
    <mergeCell ref="W95:AD95"/>
    <mergeCell ref="AC86:AD86"/>
    <mergeCell ref="T90:V90"/>
    <mergeCell ref="W90:Y90"/>
    <mergeCell ref="Z90:AB90"/>
    <mergeCell ref="AC90:AD90"/>
    <mergeCell ref="O102:S102"/>
    <mergeCell ref="T102:V102"/>
    <mergeCell ref="W102:Y102"/>
    <mergeCell ref="Z102:AB102"/>
    <mergeCell ref="AC102:AD102"/>
    <mergeCell ref="A96:A97"/>
    <mergeCell ref="B96:V97"/>
    <mergeCell ref="W96:AD96"/>
    <mergeCell ref="B98:I98"/>
    <mergeCell ref="J98:L98"/>
    <mergeCell ref="M98:N98"/>
    <mergeCell ref="O98:S98"/>
    <mergeCell ref="T98:V98"/>
    <mergeCell ref="W98:Y98"/>
    <mergeCell ref="Z98:AB98"/>
    <mergeCell ref="AC98:AD98"/>
    <mergeCell ref="A92:A93"/>
    <mergeCell ref="B92:V93"/>
    <mergeCell ref="W92:AD92"/>
    <mergeCell ref="T78:V78"/>
    <mergeCell ref="W78:Y78"/>
    <mergeCell ref="Z78:AB78"/>
    <mergeCell ref="AC78:AD78"/>
    <mergeCell ref="B79:V79"/>
    <mergeCell ref="W79:AD79"/>
    <mergeCell ref="A80:A81"/>
    <mergeCell ref="B80:V81"/>
    <mergeCell ref="W80:AD80"/>
    <mergeCell ref="B78:I78"/>
    <mergeCell ref="J78:L78"/>
    <mergeCell ref="M78:N78"/>
    <mergeCell ref="O78:S78"/>
    <mergeCell ref="AC82:AD82"/>
    <mergeCell ref="B83:V83"/>
    <mergeCell ref="W83:AD83"/>
    <mergeCell ref="A70:A71"/>
    <mergeCell ref="B70:V71"/>
    <mergeCell ref="W70:AD70"/>
    <mergeCell ref="Y72:AA73"/>
    <mergeCell ref="AB72:AB73"/>
    <mergeCell ref="AC72:AC73"/>
    <mergeCell ref="AD72:AD73"/>
    <mergeCell ref="B68:I68"/>
    <mergeCell ref="J68:L68"/>
    <mergeCell ref="M68:N68"/>
    <mergeCell ref="O68:S68"/>
    <mergeCell ref="T68:V68"/>
    <mergeCell ref="W68:Y68"/>
    <mergeCell ref="Z68:AB68"/>
    <mergeCell ref="AC68:AD68"/>
    <mergeCell ref="B69:V69"/>
    <mergeCell ref="W69:AD69"/>
    <mergeCell ref="Z52:AB52"/>
    <mergeCell ref="AC52:AD52"/>
    <mergeCell ref="W58:AD58"/>
    <mergeCell ref="B60:I60"/>
    <mergeCell ref="J60:L60"/>
    <mergeCell ref="M60:N60"/>
    <mergeCell ref="O60:S60"/>
    <mergeCell ref="T60:V60"/>
    <mergeCell ref="W60:Y60"/>
    <mergeCell ref="Z60:AB60"/>
    <mergeCell ref="AC60:AD60"/>
    <mergeCell ref="B57:V57"/>
    <mergeCell ref="W57:AD57"/>
    <mergeCell ref="B45:V45"/>
    <mergeCell ref="W45:AD45"/>
    <mergeCell ref="A46:A47"/>
    <mergeCell ref="B46:V47"/>
    <mergeCell ref="W46:AD46"/>
    <mergeCell ref="D41:G41"/>
    <mergeCell ref="H41:Q41"/>
    <mergeCell ref="S41:W41"/>
    <mergeCell ref="X41:AD41"/>
    <mergeCell ref="B43:I43"/>
    <mergeCell ref="J43:L43"/>
    <mergeCell ref="M43:N43"/>
    <mergeCell ref="O43:S43"/>
    <mergeCell ref="T43:V43"/>
    <mergeCell ref="W43:Y43"/>
    <mergeCell ref="Z43:AB43"/>
    <mergeCell ref="AC43:AD43"/>
    <mergeCell ref="B44:I44"/>
    <mergeCell ref="J44:L44"/>
    <mergeCell ref="M44:N44"/>
    <mergeCell ref="O44:S44"/>
    <mergeCell ref="T44:V44"/>
    <mergeCell ref="W44:Y44"/>
    <mergeCell ref="Z44:AB44"/>
    <mergeCell ref="AC44:AD44"/>
    <mergeCell ref="W25:AD25"/>
    <mergeCell ref="Y17:AA17"/>
    <mergeCell ref="A36:A38"/>
    <mergeCell ref="B36:B38"/>
    <mergeCell ref="D36:E38"/>
    <mergeCell ref="G36:L38"/>
    <mergeCell ref="Z36:AA38"/>
    <mergeCell ref="AC36:AC38"/>
    <mergeCell ref="AB36:AB38"/>
    <mergeCell ref="AD36:AD38"/>
    <mergeCell ref="M36:X38"/>
    <mergeCell ref="B34:V35"/>
    <mergeCell ref="W34:AD34"/>
    <mergeCell ref="A34:A35"/>
    <mergeCell ref="A30:A31"/>
    <mergeCell ref="B30:V31"/>
    <mergeCell ref="B33:V33"/>
    <mergeCell ref="W33:AD33"/>
    <mergeCell ref="W30:AD30"/>
    <mergeCell ref="B32:I32"/>
    <mergeCell ref="J32:L32"/>
    <mergeCell ref="M32:N32"/>
    <mergeCell ref="O32:S32"/>
    <mergeCell ref="B28:I28"/>
    <mergeCell ref="J28:L28"/>
    <mergeCell ref="M28:N28"/>
    <mergeCell ref="O28:S28"/>
    <mergeCell ref="T28:V28"/>
    <mergeCell ref="W28:Y28"/>
    <mergeCell ref="Z28:AB28"/>
    <mergeCell ref="AC28:AD28"/>
    <mergeCell ref="B29:V29"/>
    <mergeCell ref="U13:V13"/>
    <mergeCell ref="W17:X17"/>
    <mergeCell ref="AB17:AC17"/>
    <mergeCell ref="B22:V23"/>
    <mergeCell ref="A22:A23"/>
    <mergeCell ref="B26:V27"/>
    <mergeCell ref="A26:A27"/>
    <mergeCell ref="B24:I24"/>
    <mergeCell ref="D13:E13"/>
    <mergeCell ref="X13:Y13"/>
    <mergeCell ref="AA13:AB13"/>
    <mergeCell ref="P13:Q13"/>
    <mergeCell ref="W20:AD20"/>
    <mergeCell ref="J19:L19"/>
    <mergeCell ref="O19:S19"/>
    <mergeCell ref="T19:V19"/>
    <mergeCell ref="Z14:AD14"/>
    <mergeCell ref="B18:I18"/>
    <mergeCell ref="T18:V18"/>
    <mergeCell ref="B20:V20"/>
    <mergeCell ref="Z24:AB24"/>
    <mergeCell ref="T24:V24"/>
    <mergeCell ref="A13:B13"/>
    <mergeCell ref="A16:D16"/>
    <mergeCell ref="C8:K8"/>
    <mergeCell ref="L8:P8"/>
    <mergeCell ref="Q8:AD8"/>
    <mergeCell ref="H10:P10"/>
    <mergeCell ref="F10:G10"/>
    <mergeCell ref="A10:E10"/>
    <mergeCell ref="A12:I12"/>
    <mergeCell ref="J12:Q12"/>
    <mergeCell ref="R12:AD12"/>
    <mergeCell ref="A11:I11"/>
    <mergeCell ref="Q10:V10"/>
    <mergeCell ref="W10:Y10"/>
    <mergeCell ref="Z10:AD10"/>
    <mergeCell ref="A1:AD1"/>
    <mergeCell ref="A2:AD2"/>
    <mergeCell ref="Q4:AD4"/>
    <mergeCell ref="C7:K7"/>
    <mergeCell ref="F9:G9"/>
    <mergeCell ref="D5:P5"/>
    <mergeCell ref="A7:B7"/>
    <mergeCell ref="Z9:AD9"/>
    <mergeCell ref="Q7:AD7"/>
    <mergeCell ref="Q9:V9"/>
    <mergeCell ref="W9:Y9"/>
    <mergeCell ref="H9:P9"/>
    <mergeCell ref="Q5:Y5"/>
    <mergeCell ref="Z5:AD5"/>
    <mergeCell ref="Q6:Y6"/>
    <mergeCell ref="Z6:AD6"/>
    <mergeCell ref="A6:P6"/>
    <mergeCell ref="AC3:AD3"/>
    <mergeCell ref="L7:P7"/>
    <mergeCell ref="B3:AB3"/>
    <mergeCell ref="A9:E9"/>
    <mergeCell ref="A4:P4"/>
    <mergeCell ref="A5:B5"/>
    <mergeCell ref="A8:B8"/>
    <mergeCell ref="K13:N13"/>
    <mergeCell ref="J14:P14"/>
    <mergeCell ref="B14:I14"/>
    <mergeCell ref="R11:AD11"/>
    <mergeCell ref="B19:I19"/>
    <mergeCell ref="M19:N19"/>
    <mergeCell ref="O18:S18"/>
    <mergeCell ref="AC18:AD18"/>
    <mergeCell ref="Q15:V15"/>
    <mergeCell ref="W15:Y15"/>
    <mergeCell ref="Z15:AD15"/>
    <mergeCell ref="J11:Q11"/>
    <mergeCell ref="W18:Y18"/>
    <mergeCell ref="Z18:AB18"/>
    <mergeCell ref="B15:I15"/>
    <mergeCell ref="J15:P15"/>
    <mergeCell ref="A17:D17"/>
    <mergeCell ref="E17:I17"/>
    <mergeCell ref="Q16:AD16"/>
    <mergeCell ref="Q17:T17"/>
    <mergeCell ref="M18:N18"/>
    <mergeCell ref="J18:L18"/>
    <mergeCell ref="W14:Y14"/>
    <mergeCell ref="Q14:V14"/>
    <mergeCell ref="W26:AD26"/>
    <mergeCell ref="J24:L24"/>
    <mergeCell ref="O24:S24"/>
    <mergeCell ref="B25:V25"/>
    <mergeCell ref="Z19:AB19"/>
    <mergeCell ref="AC19:AD19"/>
    <mergeCell ref="AC24:AD24"/>
    <mergeCell ref="W19:Y19"/>
    <mergeCell ref="B48:I48"/>
    <mergeCell ref="J48:L48"/>
    <mergeCell ref="M48:N48"/>
    <mergeCell ref="O48:S48"/>
    <mergeCell ref="T48:V48"/>
    <mergeCell ref="W48:Y48"/>
    <mergeCell ref="Z48:AB48"/>
    <mergeCell ref="AC48:AD48"/>
    <mergeCell ref="M24:N24"/>
    <mergeCell ref="W24:Y24"/>
    <mergeCell ref="W22:AD22"/>
    <mergeCell ref="T32:V32"/>
    <mergeCell ref="W32:Y32"/>
    <mergeCell ref="Z32:AB32"/>
    <mergeCell ref="AC32:AD32"/>
    <mergeCell ref="W29:AD29"/>
    <mergeCell ref="B49:V49"/>
    <mergeCell ref="W49:AD49"/>
    <mergeCell ref="B53:V53"/>
    <mergeCell ref="W53:AD53"/>
    <mergeCell ref="A54:A55"/>
    <mergeCell ref="B54:V55"/>
    <mergeCell ref="W54:AD54"/>
    <mergeCell ref="B56:I56"/>
    <mergeCell ref="J56:L56"/>
    <mergeCell ref="M56:N56"/>
    <mergeCell ref="O56:S56"/>
    <mergeCell ref="T56:V56"/>
    <mergeCell ref="W56:Y56"/>
    <mergeCell ref="Z56:AB56"/>
    <mergeCell ref="AC56:AD56"/>
    <mergeCell ref="A50:A51"/>
    <mergeCell ref="B50:V51"/>
    <mergeCell ref="W50:AD50"/>
    <mergeCell ref="B52:I52"/>
    <mergeCell ref="J52:L52"/>
    <mergeCell ref="M52:N52"/>
    <mergeCell ref="O52:S52"/>
    <mergeCell ref="T52:V52"/>
    <mergeCell ref="W52:Y52"/>
    <mergeCell ref="A58:A59"/>
    <mergeCell ref="B58:V59"/>
    <mergeCell ref="B61:V61"/>
    <mergeCell ref="W61:AD61"/>
    <mergeCell ref="A62:A63"/>
    <mergeCell ref="B62:V63"/>
    <mergeCell ref="W62:AD62"/>
    <mergeCell ref="D75:G75"/>
    <mergeCell ref="H75:Q75"/>
    <mergeCell ref="S75:W75"/>
    <mergeCell ref="X75:AD75"/>
    <mergeCell ref="T64:V64"/>
    <mergeCell ref="W64:Y64"/>
    <mergeCell ref="Z64:AB64"/>
    <mergeCell ref="AC64:AD64"/>
    <mergeCell ref="B65:V65"/>
    <mergeCell ref="W65:AD65"/>
    <mergeCell ref="A66:A67"/>
    <mergeCell ref="B66:V67"/>
    <mergeCell ref="W66:AD66"/>
    <mergeCell ref="B64:I64"/>
    <mergeCell ref="J64:L64"/>
    <mergeCell ref="M64:N64"/>
    <mergeCell ref="O64:S64"/>
    <mergeCell ref="B103:V103"/>
    <mergeCell ref="W103:AD103"/>
    <mergeCell ref="B104:V105"/>
    <mergeCell ref="W104:AD104"/>
    <mergeCell ref="B82:I82"/>
    <mergeCell ref="B77:I77"/>
    <mergeCell ref="J77:L77"/>
    <mergeCell ref="M77:N77"/>
    <mergeCell ref="O77:S77"/>
    <mergeCell ref="T77:V77"/>
    <mergeCell ref="W77:Y77"/>
    <mergeCell ref="Z77:AB77"/>
    <mergeCell ref="AC77:AD77"/>
    <mergeCell ref="J82:L82"/>
    <mergeCell ref="M82:N82"/>
    <mergeCell ref="O82:S82"/>
    <mergeCell ref="T82:V82"/>
    <mergeCell ref="W82:Y82"/>
    <mergeCell ref="Z82:AB82"/>
    <mergeCell ref="B91:V91"/>
    <mergeCell ref="W91:AD91"/>
    <mergeCell ref="B102:I102"/>
    <mergeCell ref="J102:L102"/>
    <mergeCell ref="M102:N102"/>
    <mergeCell ref="A104:A105"/>
    <mergeCell ref="Y106:AA107"/>
    <mergeCell ref="AB106:AB107"/>
    <mergeCell ref="AC106:AC107"/>
    <mergeCell ref="AD106:AD107"/>
    <mergeCell ref="A84:A85"/>
    <mergeCell ref="B84:V85"/>
    <mergeCell ref="B87:V87"/>
    <mergeCell ref="W87:AD87"/>
    <mergeCell ref="A88:A89"/>
    <mergeCell ref="B88:V89"/>
    <mergeCell ref="W88:AD88"/>
    <mergeCell ref="B90:I90"/>
    <mergeCell ref="J90:L90"/>
    <mergeCell ref="M90:N90"/>
    <mergeCell ref="O90:S90"/>
    <mergeCell ref="W84:AD84"/>
    <mergeCell ref="B86:I86"/>
    <mergeCell ref="J86:L86"/>
    <mergeCell ref="M86:N86"/>
    <mergeCell ref="O86:S86"/>
    <mergeCell ref="T86:V86"/>
    <mergeCell ref="W86:Y86"/>
    <mergeCell ref="Z86:AB86"/>
  </mergeCells>
  <pageMargins left="0.25" right="0.25" top="0.25" bottom="0.25" header="0" footer="0"/>
  <pageSetup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647700</xdr:colOff>
                    <xdr:row>3</xdr:row>
                    <xdr:rowOff>123825</xdr:rowOff>
                  </from>
                  <to>
                    <xdr:col>4</xdr:col>
                    <xdr:colOff>276225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238125</xdr:colOff>
                    <xdr:row>3</xdr:row>
                    <xdr:rowOff>123825</xdr:rowOff>
                  </from>
                  <to>
                    <xdr:col>11</xdr:col>
                    <xdr:colOff>180975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11</xdr:col>
                    <xdr:colOff>371475</xdr:colOff>
                    <xdr:row>3</xdr:row>
                    <xdr:rowOff>123825</xdr:rowOff>
                  </from>
                  <to>
                    <xdr:col>15</xdr:col>
                    <xdr:colOff>152400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647700</xdr:colOff>
                    <xdr:row>5</xdr:row>
                    <xdr:rowOff>0</xdr:rowOff>
                  </from>
                  <to>
                    <xdr:col>4</xdr:col>
                    <xdr:colOff>333375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</xdr:col>
                    <xdr:colOff>238125</xdr:colOff>
                    <xdr:row>5</xdr:row>
                    <xdr:rowOff>0</xdr:rowOff>
                  </from>
                  <to>
                    <xdr:col>6</xdr:col>
                    <xdr:colOff>590550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6</xdr:col>
                    <xdr:colOff>400050</xdr:colOff>
                    <xdr:row>5</xdr:row>
                    <xdr:rowOff>0</xdr:rowOff>
                  </from>
                  <to>
                    <xdr:col>9</xdr:col>
                    <xdr:colOff>85725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57150</xdr:colOff>
                    <xdr:row>5</xdr:row>
                    <xdr:rowOff>0</xdr:rowOff>
                  </from>
                  <to>
                    <xdr:col>13</xdr:col>
                    <xdr:colOff>209550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133350</xdr:rowOff>
                  </from>
                  <to>
                    <xdr:col>3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3</xdr:col>
                    <xdr:colOff>133350</xdr:colOff>
                    <xdr:row>11</xdr:row>
                    <xdr:rowOff>133350</xdr:rowOff>
                  </from>
                  <to>
                    <xdr:col>6</xdr:col>
                    <xdr:colOff>152400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4</xdr:col>
                    <xdr:colOff>314325</xdr:colOff>
                    <xdr:row>11</xdr:row>
                    <xdr:rowOff>133350</xdr:rowOff>
                  </from>
                  <to>
                    <xdr:col>7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133350</xdr:rowOff>
                  </from>
                  <to>
                    <xdr:col>11</xdr:col>
                    <xdr:colOff>9525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6" name="Check Box 49">
              <controlPr defaultSize="0" autoFill="0" autoLine="0" autoPict="0">
                <anchor moveWithCells="1">
                  <from>
                    <xdr:col>10</xdr:col>
                    <xdr:colOff>28575</xdr:colOff>
                    <xdr:row>11</xdr:row>
                    <xdr:rowOff>133350</xdr:rowOff>
                  </from>
                  <to>
                    <xdr:col>13</xdr:col>
                    <xdr:colOff>276225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7" name="Check Box 50">
              <controlPr defaultSize="0" autoFill="0" autoLine="0" autoPict="0">
                <anchor moveWithCells="1">
                  <from>
                    <xdr:col>13</xdr:col>
                    <xdr:colOff>66675</xdr:colOff>
                    <xdr:row>11</xdr:row>
                    <xdr:rowOff>133350</xdr:rowOff>
                  </from>
                  <to>
                    <xdr:col>16</xdr:col>
                    <xdr:colOff>85725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8" name="Check Box 51">
              <controlPr defaultSize="0" autoFill="0" autoLine="0" autoPict="0">
                <anchor moveWithCells="1">
                  <from>
                    <xdr:col>15</xdr:col>
                    <xdr:colOff>285750</xdr:colOff>
                    <xdr:row>11</xdr:row>
                    <xdr:rowOff>133350</xdr:rowOff>
                  </from>
                  <to>
                    <xdr:col>18</xdr:col>
                    <xdr:colOff>495300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18</xdr:col>
                    <xdr:colOff>342900</xdr:colOff>
                    <xdr:row>11</xdr:row>
                    <xdr:rowOff>133350</xdr:rowOff>
                  </from>
                  <to>
                    <xdr:col>21</xdr:col>
                    <xdr:colOff>361950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21</xdr:col>
                    <xdr:colOff>57150</xdr:colOff>
                    <xdr:row>11</xdr:row>
                    <xdr:rowOff>133350</xdr:rowOff>
                  </from>
                  <to>
                    <xdr:col>23</xdr:col>
                    <xdr:colOff>304800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23</xdr:col>
                    <xdr:colOff>352425</xdr:colOff>
                    <xdr:row>11</xdr:row>
                    <xdr:rowOff>133350</xdr:rowOff>
                  </from>
                  <to>
                    <xdr:col>28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>
                <anchor moveWithCells="1">
                  <from>
                    <xdr:col>9</xdr:col>
                    <xdr:colOff>57150</xdr:colOff>
                    <xdr:row>15</xdr:row>
                    <xdr:rowOff>85725</xdr:rowOff>
                  </from>
                  <to>
                    <xdr:col>11</xdr:col>
                    <xdr:colOff>285750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Check Box 60">
              <controlPr defaultSize="0" autoFill="0" autoLine="0" autoPict="0">
                <anchor moveWithCells="1">
                  <from>
                    <xdr:col>11</xdr:col>
                    <xdr:colOff>390525</xdr:colOff>
                    <xdr:row>15</xdr:row>
                    <xdr:rowOff>76200</xdr:rowOff>
                  </from>
                  <to>
                    <xdr:col>13</xdr:col>
                    <xdr:colOff>333375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 moveWithCells="1">
                  <from>
                    <xdr:col>14</xdr:col>
                    <xdr:colOff>66675</xdr:colOff>
                    <xdr:row>15</xdr:row>
                    <xdr:rowOff>76200</xdr:rowOff>
                  </from>
                  <to>
                    <xdr:col>16</xdr:col>
                    <xdr:colOff>85725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5" name="Label 11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0</xdr:col>
                    <xdr:colOff>695325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6" name="Label 11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4</xdr:col>
                    <xdr:colOff>323850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7" name="Label 115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1</xdr:col>
                    <xdr:colOff>676275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8" name="Label 116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6</xdr:col>
                    <xdr:colOff>76200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9" name="Label 117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1</xdr:col>
                    <xdr:colOff>495300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0" name="Label 118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0</xdr:col>
                    <xdr:colOff>695325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1" name="Label 119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4</xdr:col>
                    <xdr:colOff>323850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2" name="Label 120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4</xdr:col>
                    <xdr:colOff>323850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3" name="Label 12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1</xdr:col>
                    <xdr:colOff>676275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4" name="Label 122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6</xdr:col>
                    <xdr:colOff>76200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5" name="Label 123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1</xdr:col>
                    <xdr:colOff>495300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6" name="Label 124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0</xdr:col>
                    <xdr:colOff>695325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7" name="Label 125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104775</xdr:rowOff>
                  </from>
                  <to>
                    <xdr:col>4</xdr:col>
                    <xdr:colOff>323850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8" name="Label 137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0</xdr:col>
                    <xdr:colOff>695325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9" name="Label 13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4</xdr:col>
                    <xdr:colOff>323850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0" name="Label 139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1</xdr:col>
                    <xdr:colOff>676275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1" name="Label 140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6</xdr:col>
                    <xdr:colOff>76200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2" name="Label 141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1</xdr:col>
                    <xdr:colOff>495300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3" name="Label 142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0</xdr:col>
                    <xdr:colOff>695325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4" name="Label 143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4</xdr:col>
                    <xdr:colOff>323850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5" name="Label 14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4</xdr:col>
                    <xdr:colOff>323850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6" name="Label 145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1</xdr:col>
                    <xdr:colOff>676275</xdr:colOff>
                    <xdr:row>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7" name="Label 146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6</xdr:col>
                    <xdr:colOff>76200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8" name="Label 147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1</xdr:col>
                    <xdr:colOff>495300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9" name="Label 148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0</xdr:col>
                    <xdr:colOff>695325</xdr:colOff>
                    <xdr:row>76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0" name="Label 149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142875</xdr:rowOff>
                  </from>
                  <to>
                    <xdr:col>4</xdr:col>
                    <xdr:colOff>323850</xdr:colOff>
                    <xdr:row>76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'Agency POC &amp; Site Info'!$I$2:$I$25</xm:f>
          </x14:formula1>
          <xm:sqref>Z6:AD6</xm:sqref>
        </x14:dataValidation>
        <x14:dataValidation type="list" allowBlank="1" showInputMessage="1" showErrorMessage="1" xr:uid="{00000000-0002-0000-0000-000001000000}">
          <x14:formula1>
            <xm:f>'DOT PSN'!$B$38:$B$44</xm:f>
          </x14:formula1>
          <xm:sqref>Z19:AB19 Z102:AB102 Z98:AB98 Z94:AB94 Z90:AB90 Z86:AB86 Z82:AB82 Z78:AB78 Z68:AB68 Z64:AB64 Z60:AB60 Z56:AB56 Z52:AB52 Z48:AB48 Z44:AB44 Z32:AB32 Z28:AB28 Z24:AB24</xm:sqref>
        </x14:dataValidation>
        <x14:dataValidation type="list" allowBlank="1" showInputMessage="1" showErrorMessage="1" xr:uid="{00000000-0002-0000-0000-000013000000}">
          <x14:formula1>
            <xm:f>'DOT PSN'!$B$2:$B$35</xm:f>
          </x14:formula1>
          <xm:sqref>A19 A28 A24 A32 A44 A48 A52 A56 A60 A64 A68 A78 A82 A86 A90 A94 A98 A102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5"/>
  <sheetViews>
    <sheetView topLeftCell="C1" workbookViewId="0">
      <selection activeCell="J11" sqref="J11"/>
    </sheetView>
  </sheetViews>
  <sheetFormatPr defaultRowHeight="15" x14ac:dyDescent="0.25"/>
  <cols>
    <col min="1" max="1" width="29" customWidth="1"/>
    <col min="2" max="2" width="16" style="7" customWidth="1"/>
    <col min="3" max="3" width="31" customWidth="1"/>
    <col min="4" max="4" width="21.5703125" customWidth="1"/>
    <col min="5" max="5" width="36.140625" customWidth="1"/>
    <col min="6" max="6" width="9.140625" style="7"/>
    <col min="7" max="7" width="12.28515625" style="7" customWidth="1"/>
    <col min="8" max="8" width="3.5703125" customWidth="1"/>
    <col min="9" max="9" width="16.7109375" bestFit="1" customWidth="1"/>
    <col min="10" max="10" width="31.42578125" bestFit="1" customWidth="1"/>
    <col min="11" max="11" width="26.7109375" customWidth="1"/>
    <col min="12" max="12" width="16.28515625" customWidth="1"/>
    <col min="13" max="13" width="6.28515625" customWidth="1"/>
    <col min="14" max="14" width="10" customWidth="1"/>
  </cols>
  <sheetData>
    <row r="1" spans="1:14" x14ac:dyDescent="0.25">
      <c r="A1" s="57" t="s">
        <v>844</v>
      </c>
      <c r="B1" s="62" t="s">
        <v>161</v>
      </c>
      <c r="C1" s="117" t="s">
        <v>162</v>
      </c>
      <c r="D1" s="117" t="s">
        <v>160</v>
      </c>
      <c r="E1" s="117" t="s">
        <v>157</v>
      </c>
      <c r="F1" s="117" t="s">
        <v>158</v>
      </c>
      <c r="G1" s="118" t="s">
        <v>163</v>
      </c>
      <c r="I1" s="116" t="s">
        <v>134</v>
      </c>
      <c r="J1" s="117" t="s">
        <v>155</v>
      </c>
      <c r="K1" s="117" t="s">
        <v>156</v>
      </c>
      <c r="L1" s="117" t="s">
        <v>157</v>
      </c>
      <c r="M1" s="117" t="s">
        <v>158</v>
      </c>
      <c r="N1" s="118" t="s">
        <v>159</v>
      </c>
    </row>
    <row r="2" spans="1:14" x14ac:dyDescent="0.25">
      <c r="A2" s="60"/>
      <c r="B2" s="112"/>
      <c r="C2" s="119"/>
      <c r="D2" s="93"/>
      <c r="E2" s="93"/>
      <c r="F2" s="113"/>
      <c r="G2" s="114"/>
      <c r="I2" s="107"/>
      <c r="J2" s="75"/>
      <c r="K2" s="75"/>
      <c r="L2" s="75"/>
      <c r="M2" s="75"/>
      <c r="N2" s="102"/>
    </row>
    <row r="3" spans="1:14" x14ac:dyDescent="0.25">
      <c r="A3" s="72"/>
      <c r="B3" s="73"/>
      <c r="C3" s="74"/>
      <c r="D3" s="75"/>
      <c r="E3" s="75"/>
      <c r="F3" s="76"/>
      <c r="G3" s="77"/>
      <c r="I3" s="101" t="s">
        <v>847</v>
      </c>
      <c r="J3" s="75" t="s">
        <v>850</v>
      </c>
      <c r="K3" s="75" t="s">
        <v>848</v>
      </c>
      <c r="L3" s="75" t="s">
        <v>847</v>
      </c>
      <c r="M3" s="75" t="s">
        <v>849</v>
      </c>
      <c r="N3" s="102">
        <v>73401</v>
      </c>
    </row>
    <row r="4" spans="1:14" x14ac:dyDescent="0.25">
      <c r="A4" s="72"/>
      <c r="B4" s="73"/>
      <c r="C4" s="74"/>
      <c r="D4" s="75"/>
      <c r="E4" s="75"/>
      <c r="F4" s="76"/>
      <c r="G4" s="77"/>
      <c r="I4" s="101" t="s">
        <v>851</v>
      </c>
      <c r="J4" s="75" t="s">
        <v>853</v>
      </c>
      <c r="K4" s="75" t="s">
        <v>852</v>
      </c>
      <c r="L4" s="75" t="s">
        <v>851</v>
      </c>
      <c r="M4" s="75" t="s">
        <v>849</v>
      </c>
      <c r="N4" s="102">
        <v>74023</v>
      </c>
    </row>
    <row r="5" spans="1:14" x14ac:dyDescent="0.25">
      <c r="A5" s="72"/>
      <c r="B5" s="73"/>
      <c r="C5" s="74"/>
      <c r="D5" s="75"/>
      <c r="E5" s="75"/>
      <c r="F5" s="76"/>
      <c r="G5" s="77"/>
      <c r="I5" s="115" t="s">
        <v>854</v>
      </c>
      <c r="J5" s="103" t="s">
        <v>856</v>
      </c>
      <c r="K5" s="103" t="s">
        <v>855</v>
      </c>
      <c r="L5" s="103" t="s">
        <v>854</v>
      </c>
      <c r="M5" s="103" t="s">
        <v>849</v>
      </c>
      <c r="N5" s="104">
        <v>73533</v>
      </c>
    </row>
    <row r="6" spans="1:14" x14ac:dyDescent="0.25">
      <c r="A6" s="72"/>
      <c r="B6" s="73"/>
      <c r="C6" s="74"/>
      <c r="D6" s="75"/>
      <c r="E6" s="75"/>
      <c r="F6" s="76"/>
      <c r="G6" s="77"/>
      <c r="I6" s="101" t="s">
        <v>857</v>
      </c>
      <c r="J6" s="75" t="s">
        <v>858</v>
      </c>
      <c r="K6" s="75" t="s">
        <v>859</v>
      </c>
      <c r="L6" s="75" t="s">
        <v>857</v>
      </c>
      <c r="M6" s="75" t="s">
        <v>849</v>
      </c>
      <c r="N6" s="102">
        <v>74501</v>
      </c>
    </row>
    <row r="7" spans="1:14" x14ac:dyDescent="0.25">
      <c r="A7" s="72"/>
      <c r="B7" s="73"/>
      <c r="C7" s="74"/>
      <c r="D7" s="75"/>
      <c r="E7" s="75"/>
      <c r="F7" s="76"/>
      <c r="G7" s="77"/>
      <c r="I7" s="115" t="s">
        <v>860</v>
      </c>
      <c r="J7" s="103" t="s">
        <v>877</v>
      </c>
      <c r="K7" s="103" t="s">
        <v>861</v>
      </c>
      <c r="L7" s="103" t="s">
        <v>860</v>
      </c>
      <c r="M7" s="103" t="s">
        <v>849</v>
      </c>
      <c r="N7" s="104">
        <v>74401</v>
      </c>
    </row>
    <row r="8" spans="1:14" x14ac:dyDescent="0.25">
      <c r="A8" s="72"/>
      <c r="B8" s="73"/>
      <c r="C8" s="74"/>
      <c r="D8" s="75"/>
      <c r="E8" s="75"/>
      <c r="F8" s="76"/>
      <c r="G8" s="77"/>
      <c r="I8" s="105" t="s">
        <v>862</v>
      </c>
      <c r="J8" s="81" t="s">
        <v>867</v>
      </c>
      <c r="K8" s="81" t="s">
        <v>868</v>
      </c>
      <c r="L8" s="81" t="s">
        <v>862</v>
      </c>
      <c r="M8" s="81" t="s">
        <v>849</v>
      </c>
      <c r="N8" s="106">
        <v>74647</v>
      </c>
    </row>
    <row r="9" spans="1:14" x14ac:dyDescent="0.25">
      <c r="A9" s="72"/>
      <c r="B9" s="73"/>
      <c r="C9" s="74"/>
      <c r="D9" s="75"/>
      <c r="E9" s="75"/>
      <c r="F9" s="76"/>
      <c r="G9" s="77"/>
      <c r="I9" s="101" t="s">
        <v>863</v>
      </c>
      <c r="J9" s="75" t="s">
        <v>869</v>
      </c>
      <c r="K9" s="75" t="s">
        <v>870</v>
      </c>
      <c r="L9" s="75" t="s">
        <v>863</v>
      </c>
      <c r="M9" s="75" t="s">
        <v>849</v>
      </c>
      <c r="N9" s="102">
        <v>73105</v>
      </c>
    </row>
    <row r="10" spans="1:14" x14ac:dyDescent="0.25">
      <c r="A10" s="72"/>
      <c r="B10" s="73"/>
      <c r="C10" s="74"/>
      <c r="D10" s="75"/>
      <c r="E10" s="75"/>
      <c r="F10" s="76"/>
      <c r="G10" s="77"/>
      <c r="I10" s="107" t="s">
        <v>864</v>
      </c>
      <c r="J10" s="75" t="s">
        <v>879</v>
      </c>
      <c r="K10" s="75" t="s">
        <v>871</v>
      </c>
      <c r="L10" s="75" t="s">
        <v>872</v>
      </c>
      <c r="M10" s="75" t="s">
        <v>849</v>
      </c>
      <c r="N10" s="102">
        <v>74955</v>
      </c>
    </row>
    <row r="11" spans="1:14" x14ac:dyDescent="0.25">
      <c r="A11" s="72"/>
      <c r="B11" s="73"/>
      <c r="C11" s="74"/>
      <c r="D11" s="75"/>
      <c r="E11" s="75"/>
      <c r="F11" s="76"/>
      <c r="G11" s="77"/>
      <c r="I11" s="107" t="s">
        <v>865</v>
      </c>
      <c r="J11" s="75" t="s">
        <v>873</v>
      </c>
      <c r="K11" s="75" t="s">
        <v>875</v>
      </c>
      <c r="L11" s="75" t="s">
        <v>876</v>
      </c>
      <c r="M11" s="75" t="s">
        <v>849</v>
      </c>
      <c r="N11" s="102">
        <v>74103</v>
      </c>
    </row>
    <row r="12" spans="1:14" x14ac:dyDescent="0.25">
      <c r="A12" s="78"/>
      <c r="B12" s="79"/>
      <c r="C12" s="80"/>
      <c r="D12" s="81"/>
      <c r="E12" s="81"/>
      <c r="F12" s="82"/>
      <c r="G12" s="83"/>
      <c r="I12" s="107" t="s">
        <v>866</v>
      </c>
      <c r="J12" s="75" t="s">
        <v>874</v>
      </c>
      <c r="K12" s="75" t="s">
        <v>878</v>
      </c>
      <c r="L12" s="75" t="s">
        <v>866</v>
      </c>
      <c r="M12" s="75" t="s">
        <v>849</v>
      </c>
      <c r="N12" s="102">
        <v>74301</v>
      </c>
    </row>
    <row r="13" spans="1:14" x14ac:dyDescent="0.25">
      <c r="A13" s="72"/>
      <c r="B13" s="73"/>
      <c r="C13" s="74"/>
      <c r="D13" s="75"/>
      <c r="E13" s="75"/>
      <c r="F13" s="76"/>
      <c r="G13" s="77"/>
      <c r="I13" s="107"/>
      <c r="J13" s="75"/>
      <c r="K13" s="75"/>
      <c r="L13" s="75"/>
      <c r="M13" s="75"/>
      <c r="N13" s="102"/>
    </row>
    <row r="14" spans="1:14" x14ac:dyDescent="0.25">
      <c r="A14" s="72"/>
      <c r="B14" s="73"/>
      <c r="C14" s="74"/>
      <c r="D14" s="75"/>
      <c r="E14" s="75"/>
      <c r="F14" s="76"/>
      <c r="G14" s="77"/>
      <c r="I14" s="108"/>
      <c r="J14" s="103"/>
      <c r="K14" s="103"/>
      <c r="L14" s="103"/>
      <c r="M14" s="103"/>
      <c r="N14" s="104"/>
    </row>
    <row r="15" spans="1:14" x14ac:dyDescent="0.25">
      <c r="A15" s="72"/>
      <c r="B15" s="73"/>
      <c r="C15" s="74"/>
      <c r="D15" s="75"/>
      <c r="E15" s="75"/>
      <c r="F15" s="76"/>
      <c r="G15" s="77"/>
      <c r="I15" s="108"/>
      <c r="J15" s="103"/>
      <c r="K15" s="103"/>
      <c r="L15" s="103"/>
      <c r="M15" s="103"/>
      <c r="N15" s="104"/>
    </row>
    <row r="16" spans="1:14" x14ac:dyDescent="0.25">
      <c r="A16" s="72"/>
      <c r="B16" s="73"/>
      <c r="C16" s="74"/>
      <c r="D16" s="75"/>
      <c r="E16" s="75"/>
      <c r="F16" s="76"/>
      <c r="G16" s="77"/>
      <c r="I16" s="108"/>
      <c r="J16" s="103"/>
      <c r="K16" s="103"/>
      <c r="L16" s="103"/>
      <c r="M16" s="103"/>
      <c r="N16" s="104"/>
    </row>
    <row r="17" spans="1:14" x14ac:dyDescent="0.25">
      <c r="A17" s="72"/>
      <c r="B17" s="73"/>
      <c r="C17" s="74"/>
      <c r="D17" s="75"/>
      <c r="E17" s="75"/>
      <c r="F17" s="76"/>
      <c r="G17" s="77"/>
      <c r="I17" s="108"/>
      <c r="J17" s="103"/>
      <c r="K17" s="103"/>
      <c r="L17" s="103"/>
      <c r="M17" s="103"/>
      <c r="N17" s="104"/>
    </row>
    <row r="18" spans="1:14" x14ac:dyDescent="0.25">
      <c r="A18" s="72"/>
      <c r="B18" s="73"/>
      <c r="C18" s="74"/>
      <c r="D18" s="75"/>
      <c r="E18" s="75"/>
      <c r="F18" s="76"/>
      <c r="G18" s="77"/>
      <c r="I18" s="108"/>
      <c r="J18" s="103"/>
      <c r="K18" s="103"/>
      <c r="L18" s="103"/>
      <c r="M18" s="103"/>
      <c r="N18" s="104"/>
    </row>
    <row r="19" spans="1:14" x14ac:dyDescent="0.25">
      <c r="A19" s="72"/>
      <c r="B19" s="73"/>
      <c r="C19" s="74"/>
      <c r="D19" s="75"/>
      <c r="E19" s="75"/>
      <c r="F19" s="76"/>
      <c r="G19" s="77"/>
      <c r="I19" s="108"/>
      <c r="J19" s="103"/>
      <c r="K19" s="103"/>
      <c r="L19" s="103"/>
      <c r="M19" s="103"/>
      <c r="N19" s="104"/>
    </row>
    <row r="20" spans="1:14" x14ac:dyDescent="0.25">
      <c r="A20" s="72"/>
      <c r="B20" s="73"/>
      <c r="C20" s="74"/>
      <c r="D20" s="75"/>
      <c r="E20" s="75"/>
      <c r="F20" s="76"/>
      <c r="G20" s="77"/>
      <c r="I20" s="108"/>
      <c r="J20" s="103"/>
      <c r="K20" s="103"/>
      <c r="L20" s="103"/>
      <c r="M20" s="103"/>
      <c r="N20" s="104"/>
    </row>
    <row r="21" spans="1:14" x14ac:dyDescent="0.25">
      <c r="A21" s="72"/>
      <c r="B21" s="73"/>
      <c r="C21" s="74"/>
      <c r="D21" s="75"/>
      <c r="E21" s="75"/>
      <c r="F21" s="76"/>
      <c r="G21" s="77"/>
      <c r="I21" s="108"/>
      <c r="J21" s="103"/>
      <c r="K21" s="103"/>
      <c r="L21" s="103"/>
      <c r="M21" s="103"/>
      <c r="N21" s="104"/>
    </row>
    <row r="22" spans="1:14" x14ac:dyDescent="0.25">
      <c r="A22" s="72"/>
      <c r="B22" s="73"/>
      <c r="C22" s="74"/>
      <c r="D22" s="75"/>
      <c r="E22" s="75"/>
      <c r="F22" s="76"/>
      <c r="G22" s="77"/>
      <c r="I22" s="108"/>
      <c r="J22" s="103"/>
      <c r="K22" s="103"/>
      <c r="L22" s="103"/>
      <c r="M22" s="103"/>
      <c r="N22" s="104"/>
    </row>
    <row r="23" spans="1:14" x14ac:dyDescent="0.25">
      <c r="A23" s="72"/>
      <c r="B23" s="73"/>
      <c r="C23" s="74"/>
      <c r="D23" s="75"/>
      <c r="E23" s="75"/>
      <c r="F23" s="76"/>
      <c r="G23" s="77"/>
      <c r="I23" s="108"/>
      <c r="J23" s="103"/>
      <c r="K23" s="103"/>
      <c r="L23" s="103"/>
      <c r="M23" s="103"/>
      <c r="N23" s="104"/>
    </row>
    <row r="24" spans="1:14" x14ac:dyDescent="0.25">
      <c r="A24" s="72"/>
      <c r="B24" s="73"/>
      <c r="C24" s="74"/>
      <c r="D24" s="75"/>
      <c r="E24" s="75"/>
      <c r="F24" s="76"/>
      <c r="G24" s="77"/>
      <c r="I24" s="108"/>
      <c r="J24" s="103"/>
      <c r="K24" s="103"/>
      <c r="L24" s="103"/>
      <c r="M24" s="103"/>
      <c r="N24" s="104"/>
    </row>
    <row r="25" spans="1:14" ht="15.75" thickBot="1" x14ac:dyDescent="0.3">
      <c r="A25" s="84"/>
      <c r="B25" s="85"/>
      <c r="C25" s="86"/>
      <c r="D25" s="87"/>
      <c r="E25" s="87"/>
      <c r="F25" s="88"/>
      <c r="G25" s="89"/>
      <c r="I25" s="109"/>
      <c r="J25" s="110"/>
      <c r="K25" s="110"/>
      <c r="L25" s="110"/>
      <c r="M25" s="110"/>
      <c r="N25" s="111"/>
    </row>
  </sheetData>
  <sheetProtection selectLockedCells="1"/>
  <autoFilter ref="A1:N1" xr:uid="{00000000-0009-0000-0000-000001000000}">
    <sortState xmlns:xlrd2="http://schemas.microsoft.com/office/spreadsheetml/2017/richdata2" ref="I3:N14">
      <sortCondition ref="I1"/>
    </sortState>
  </autoFilter>
  <sortState xmlns:xlrd2="http://schemas.microsoft.com/office/spreadsheetml/2017/richdata2" ref="A2:G6">
    <sortCondition ref="A2:A6"/>
  </sortState>
  <dataConsolidate/>
  <customSheetViews>
    <customSheetView guid="{776F9373-65ED-41C8-AE1D-B548726DF16F}" topLeftCell="A33">
      <selection activeCell="A41" sqref="A41:A51"/>
      <pageMargins left="0.7" right="0.7" top="0.75" bottom="0.75" header="0.3" footer="0.3"/>
      <pageSetup orientation="landscape" r:id="rId1"/>
    </customSheetView>
  </customSheetViews>
  <pageMargins left="0.7" right="0.7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44"/>
  <sheetViews>
    <sheetView topLeftCell="A4" workbookViewId="0">
      <selection activeCell="H2" sqref="H2"/>
    </sheetView>
  </sheetViews>
  <sheetFormatPr defaultRowHeight="15" x14ac:dyDescent="0.25"/>
  <cols>
    <col min="1" max="1" width="3.5703125" customWidth="1"/>
    <col min="2" max="2" width="27.28515625" style="8" customWidth="1"/>
    <col min="3" max="3" width="61.42578125" style="7" customWidth="1"/>
    <col min="4" max="4" width="15.7109375" customWidth="1"/>
    <col min="5" max="5" width="10.85546875" customWidth="1"/>
    <col min="6" max="6" width="27.42578125" customWidth="1"/>
    <col min="7" max="8" width="13.7109375" customWidth="1"/>
  </cols>
  <sheetData>
    <row r="1" spans="2:8" ht="42.75" customHeight="1" x14ac:dyDescent="0.25">
      <c r="B1" s="64" t="s">
        <v>71</v>
      </c>
      <c r="C1" s="65" t="s">
        <v>8</v>
      </c>
      <c r="D1" s="65" t="s">
        <v>838</v>
      </c>
      <c r="E1" s="66" t="s">
        <v>839</v>
      </c>
      <c r="F1" s="65" t="s">
        <v>840</v>
      </c>
      <c r="G1" s="66" t="s">
        <v>4</v>
      </c>
      <c r="H1" s="67" t="s">
        <v>841</v>
      </c>
    </row>
    <row r="2" spans="2:8" ht="15.75" customHeight="1" x14ac:dyDescent="0.25">
      <c r="B2" s="68"/>
      <c r="C2" s="69"/>
      <c r="D2" s="69"/>
      <c r="E2" s="70"/>
      <c r="F2" s="69"/>
      <c r="G2" s="70"/>
      <c r="H2" s="71"/>
    </row>
    <row r="3" spans="2:8" x14ac:dyDescent="0.25">
      <c r="B3" s="47" t="s">
        <v>836</v>
      </c>
      <c r="C3" s="61" t="s">
        <v>132</v>
      </c>
      <c r="D3" s="49" t="s">
        <v>69</v>
      </c>
      <c r="E3" s="50" t="s">
        <v>69</v>
      </c>
      <c r="F3" s="48" t="s">
        <v>69</v>
      </c>
      <c r="G3" s="48" t="s">
        <v>69</v>
      </c>
      <c r="H3" s="51" t="s">
        <v>69</v>
      </c>
    </row>
    <row r="4" spans="2:8" x14ac:dyDescent="0.25">
      <c r="B4" s="47" t="s">
        <v>837</v>
      </c>
      <c r="C4" s="61" t="s">
        <v>131</v>
      </c>
      <c r="D4" s="49" t="s">
        <v>69</v>
      </c>
      <c r="E4" s="50" t="s">
        <v>69</v>
      </c>
      <c r="F4" s="48" t="s">
        <v>69</v>
      </c>
      <c r="G4" s="48" t="s">
        <v>69</v>
      </c>
      <c r="H4" s="51" t="s">
        <v>69</v>
      </c>
    </row>
    <row r="5" spans="2:8" x14ac:dyDescent="0.25">
      <c r="B5" s="47" t="s">
        <v>49</v>
      </c>
      <c r="C5" s="48" t="s">
        <v>99</v>
      </c>
      <c r="D5" s="63">
        <v>3</v>
      </c>
      <c r="E5" s="50" t="s">
        <v>92</v>
      </c>
      <c r="F5" s="48" t="s">
        <v>69</v>
      </c>
      <c r="G5" s="48" t="s">
        <v>98</v>
      </c>
      <c r="H5" s="51">
        <v>127</v>
      </c>
    </row>
    <row r="6" spans="2:8" x14ac:dyDescent="0.25">
      <c r="B6" s="47" t="s">
        <v>54</v>
      </c>
      <c r="C6" s="48" t="s">
        <v>105</v>
      </c>
      <c r="D6" s="63">
        <v>3</v>
      </c>
      <c r="E6" s="50" t="s">
        <v>92</v>
      </c>
      <c r="F6" s="48" t="s">
        <v>69</v>
      </c>
      <c r="G6" s="48" t="s">
        <v>98</v>
      </c>
      <c r="H6" s="51">
        <v>129</v>
      </c>
    </row>
    <row r="7" spans="2:8" x14ac:dyDescent="0.25">
      <c r="B7" s="47" t="s">
        <v>53</v>
      </c>
      <c r="C7" s="48" t="s">
        <v>103</v>
      </c>
      <c r="D7" s="49" t="s">
        <v>104</v>
      </c>
      <c r="E7" s="50" t="s">
        <v>92</v>
      </c>
      <c r="F7" s="48" t="s">
        <v>69</v>
      </c>
      <c r="G7" s="48" t="s">
        <v>98</v>
      </c>
      <c r="H7" s="51">
        <v>131</v>
      </c>
    </row>
    <row r="8" spans="2:8" x14ac:dyDescent="0.25">
      <c r="B8" s="47" t="s">
        <v>50</v>
      </c>
      <c r="C8" s="48" t="s">
        <v>100</v>
      </c>
      <c r="D8" s="63">
        <v>3</v>
      </c>
      <c r="E8" s="50" t="s">
        <v>92</v>
      </c>
      <c r="F8" s="48" t="s">
        <v>69</v>
      </c>
      <c r="G8" s="48" t="s">
        <v>98</v>
      </c>
      <c r="H8" s="51">
        <v>128</v>
      </c>
    </row>
    <row r="9" spans="2:8" x14ac:dyDescent="0.25">
      <c r="B9" s="47" t="s">
        <v>51</v>
      </c>
      <c r="C9" s="48" t="s">
        <v>101</v>
      </c>
      <c r="D9" s="63">
        <v>3</v>
      </c>
      <c r="E9" s="50" t="s">
        <v>92</v>
      </c>
      <c r="F9" s="48" t="s">
        <v>69</v>
      </c>
      <c r="G9" s="48" t="s">
        <v>98</v>
      </c>
      <c r="H9" s="51">
        <v>127</v>
      </c>
    </row>
    <row r="10" spans="2:8" x14ac:dyDescent="0.25">
      <c r="B10" s="47" t="s">
        <v>52</v>
      </c>
      <c r="C10" s="48" t="s">
        <v>102</v>
      </c>
      <c r="D10" s="63">
        <v>3</v>
      </c>
      <c r="E10" s="50" t="s">
        <v>92</v>
      </c>
      <c r="F10" s="48" t="s">
        <v>69</v>
      </c>
      <c r="G10" s="48" t="s">
        <v>98</v>
      </c>
      <c r="H10" s="51">
        <v>130</v>
      </c>
    </row>
    <row r="11" spans="2:8" x14ac:dyDescent="0.25">
      <c r="B11" s="47" t="s">
        <v>59</v>
      </c>
      <c r="C11" s="48" t="s">
        <v>115</v>
      </c>
      <c r="D11" s="49">
        <v>4.0999999999999996</v>
      </c>
      <c r="E11" s="50" t="s">
        <v>114</v>
      </c>
      <c r="F11" s="48" t="s">
        <v>69</v>
      </c>
      <c r="G11" s="48" t="s">
        <v>98</v>
      </c>
      <c r="H11" s="51">
        <v>133</v>
      </c>
    </row>
    <row r="12" spans="2:8" x14ac:dyDescent="0.25">
      <c r="B12" s="47" t="s">
        <v>60</v>
      </c>
      <c r="C12" s="48" t="s">
        <v>116</v>
      </c>
      <c r="D12" s="49">
        <v>4.0999999999999996</v>
      </c>
      <c r="E12" s="50" t="s">
        <v>114</v>
      </c>
      <c r="F12" s="48" t="s">
        <v>69</v>
      </c>
      <c r="G12" s="48" t="s">
        <v>98</v>
      </c>
      <c r="H12" s="51">
        <v>133</v>
      </c>
    </row>
    <row r="13" spans="2:8" x14ac:dyDescent="0.25">
      <c r="B13" s="47" t="s">
        <v>61</v>
      </c>
      <c r="C13" s="48" t="s">
        <v>117</v>
      </c>
      <c r="D13" s="49">
        <v>4.3</v>
      </c>
      <c r="E13" s="50" t="s">
        <v>118</v>
      </c>
      <c r="F13" s="48" t="s">
        <v>69</v>
      </c>
      <c r="G13" s="48" t="s">
        <v>119</v>
      </c>
      <c r="H13" s="51">
        <v>138</v>
      </c>
    </row>
    <row r="14" spans="2:8" x14ac:dyDescent="0.25">
      <c r="B14" s="47" t="s">
        <v>65</v>
      </c>
      <c r="C14" s="48" t="s">
        <v>125</v>
      </c>
      <c r="D14" s="49">
        <v>5.0999999999999996</v>
      </c>
      <c r="E14" s="50" t="s">
        <v>92</v>
      </c>
      <c r="F14" s="48" t="s">
        <v>108</v>
      </c>
      <c r="G14" s="48" t="s">
        <v>98</v>
      </c>
      <c r="H14" s="51">
        <v>140</v>
      </c>
    </row>
    <row r="15" spans="2:8" x14ac:dyDescent="0.25">
      <c r="B15" s="47" t="s">
        <v>43</v>
      </c>
      <c r="C15" s="48" t="s">
        <v>85</v>
      </c>
      <c r="D15" s="63">
        <v>8</v>
      </c>
      <c r="E15" s="50" t="s">
        <v>92</v>
      </c>
      <c r="F15" s="48" t="s">
        <v>69</v>
      </c>
      <c r="G15" s="48" t="s">
        <v>97</v>
      </c>
      <c r="H15" s="51">
        <v>157</v>
      </c>
    </row>
    <row r="16" spans="2:8" x14ac:dyDescent="0.25">
      <c r="B16" s="47" t="s">
        <v>45</v>
      </c>
      <c r="C16" s="48" t="s">
        <v>88</v>
      </c>
      <c r="D16" s="63">
        <v>8</v>
      </c>
      <c r="E16" s="50" t="s">
        <v>92</v>
      </c>
      <c r="F16" s="48" t="s">
        <v>69</v>
      </c>
      <c r="G16" s="48" t="s">
        <v>69</v>
      </c>
      <c r="H16" s="51">
        <v>154</v>
      </c>
    </row>
    <row r="17" spans="2:8" x14ac:dyDescent="0.25">
      <c r="B17" s="47" t="s">
        <v>63</v>
      </c>
      <c r="C17" s="48" t="s">
        <v>123</v>
      </c>
      <c r="D17" s="49">
        <v>5.0999999999999996</v>
      </c>
      <c r="E17" s="50" t="s">
        <v>92</v>
      </c>
      <c r="F17" s="48" t="s">
        <v>69</v>
      </c>
      <c r="G17" s="48" t="s">
        <v>98</v>
      </c>
      <c r="H17" s="51">
        <v>140</v>
      </c>
    </row>
    <row r="18" spans="2:8" x14ac:dyDescent="0.25">
      <c r="B18" s="47" t="s">
        <v>58</v>
      </c>
      <c r="C18" s="48" t="s">
        <v>113</v>
      </c>
      <c r="D18" s="49">
        <v>4.0999999999999996</v>
      </c>
      <c r="E18" s="50" t="s">
        <v>114</v>
      </c>
      <c r="F18" s="48" t="s">
        <v>69</v>
      </c>
      <c r="G18" s="48" t="s">
        <v>98</v>
      </c>
      <c r="H18" s="51">
        <v>133</v>
      </c>
    </row>
    <row r="19" spans="2:8" x14ac:dyDescent="0.25">
      <c r="B19" s="47" t="s">
        <v>48</v>
      </c>
      <c r="C19" s="48" t="s">
        <v>91</v>
      </c>
      <c r="D19" s="49">
        <v>2.1</v>
      </c>
      <c r="E19" s="50" t="s">
        <v>69</v>
      </c>
      <c r="F19" s="48" t="s">
        <v>69</v>
      </c>
      <c r="G19" s="48" t="s">
        <v>98</v>
      </c>
      <c r="H19" s="51">
        <v>126</v>
      </c>
    </row>
    <row r="20" spans="2:8" x14ac:dyDescent="0.25">
      <c r="B20" s="47" t="s">
        <v>47</v>
      </c>
      <c r="C20" s="48" t="s">
        <v>90</v>
      </c>
      <c r="D20" s="49">
        <v>2.1</v>
      </c>
      <c r="E20" s="50" t="s">
        <v>69</v>
      </c>
      <c r="F20" s="48" t="s">
        <v>69</v>
      </c>
      <c r="G20" s="48" t="s">
        <v>98</v>
      </c>
      <c r="H20" s="51">
        <v>115</v>
      </c>
    </row>
    <row r="21" spans="2:8" x14ac:dyDescent="0.25">
      <c r="B21" s="47" t="s">
        <v>55</v>
      </c>
      <c r="C21" s="48" t="s">
        <v>106</v>
      </c>
      <c r="D21" s="63">
        <v>3</v>
      </c>
      <c r="E21" s="50" t="s">
        <v>92</v>
      </c>
      <c r="F21" s="48" t="s">
        <v>69</v>
      </c>
      <c r="G21" s="48" t="s">
        <v>98</v>
      </c>
      <c r="H21" s="51">
        <v>127</v>
      </c>
    </row>
    <row r="22" spans="2:8" x14ac:dyDescent="0.25">
      <c r="B22" s="47" t="s">
        <v>56</v>
      </c>
      <c r="C22" s="48" t="s">
        <v>107</v>
      </c>
      <c r="D22" s="63">
        <v>3</v>
      </c>
      <c r="E22" s="50" t="s">
        <v>92</v>
      </c>
      <c r="F22" s="48" t="s">
        <v>108</v>
      </c>
      <c r="G22" s="48" t="s">
        <v>98</v>
      </c>
      <c r="H22" s="51">
        <v>128</v>
      </c>
    </row>
    <row r="23" spans="2:8" x14ac:dyDescent="0.25">
      <c r="B23" s="47" t="s">
        <v>42</v>
      </c>
      <c r="C23" s="48" t="s">
        <v>84</v>
      </c>
      <c r="D23" s="63">
        <v>8</v>
      </c>
      <c r="E23" s="50" t="s">
        <v>92</v>
      </c>
      <c r="F23" s="48" t="s">
        <v>69</v>
      </c>
      <c r="G23" s="48" t="s">
        <v>97</v>
      </c>
      <c r="H23" s="51">
        <v>157</v>
      </c>
    </row>
    <row r="24" spans="2:8" x14ac:dyDescent="0.25">
      <c r="B24" s="47" t="s">
        <v>57</v>
      </c>
      <c r="C24" s="48" t="s">
        <v>109</v>
      </c>
      <c r="D24" s="49" t="s">
        <v>110</v>
      </c>
      <c r="E24" s="50" t="s">
        <v>92</v>
      </c>
      <c r="F24" s="48" t="s">
        <v>111</v>
      </c>
      <c r="G24" s="48" t="s">
        <v>112</v>
      </c>
      <c r="H24" s="51">
        <v>132</v>
      </c>
    </row>
    <row r="25" spans="2:8" x14ac:dyDescent="0.25">
      <c r="B25" s="47" t="s">
        <v>68</v>
      </c>
      <c r="C25" s="48" t="s">
        <v>130</v>
      </c>
      <c r="D25" s="63">
        <v>9</v>
      </c>
      <c r="E25" s="50" t="s">
        <v>92</v>
      </c>
      <c r="F25" s="48" t="s">
        <v>69</v>
      </c>
      <c r="G25" s="48" t="s">
        <v>69</v>
      </c>
      <c r="H25" s="51">
        <v>138</v>
      </c>
    </row>
    <row r="26" spans="2:8" x14ac:dyDescent="0.25">
      <c r="B26" s="47" t="s">
        <v>62</v>
      </c>
      <c r="C26" s="48" t="s">
        <v>120</v>
      </c>
      <c r="D26" s="49" t="s">
        <v>121</v>
      </c>
      <c r="E26" s="50" t="s">
        <v>118</v>
      </c>
      <c r="F26" s="48" t="s">
        <v>122</v>
      </c>
      <c r="G26" s="48" t="s">
        <v>119</v>
      </c>
      <c r="H26" s="51">
        <v>138</v>
      </c>
    </row>
    <row r="27" spans="2:8" x14ac:dyDescent="0.25">
      <c r="B27" s="47" t="s">
        <v>64</v>
      </c>
      <c r="C27" s="48" t="s">
        <v>124</v>
      </c>
      <c r="D27" s="49">
        <v>5.0999999999999996</v>
      </c>
      <c r="E27" s="50" t="s">
        <v>92</v>
      </c>
      <c r="F27" s="48" t="s">
        <v>108</v>
      </c>
      <c r="G27" s="48" t="s">
        <v>98</v>
      </c>
      <c r="H27" s="51">
        <v>140</v>
      </c>
    </row>
    <row r="28" spans="2:8" x14ac:dyDescent="0.25">
      <c r="B28" s="47" t="s">
        <v>833</v>
      </c>
      <c r="C28" s="48" t="s">
        <v>87</v>
      </c>
      <c r="D28" s="63">
        <v>8</v>
      </c>
      <c r="E28" s="50" t="s">
        <v>92</v>
      </c>
      <c r="F28" s="48" t="s">
        <v>95</v>
      </c>
      <c r="G28" s="48" t="s">
        <v>69</v>
      </c>
      <c r="H28" s="51">
        <v>154</v>
      </c>
    </row>
    <row r="29" spans="2:8" x14ac:dyDescent="0.25">
      <c r="B29" s="47" t="s">
        <v>835</v>
      </c>
      <c r="C29" s="48" t="s">
        <v>87</v>
      </c>
      <c r="D29" s="63">
        <v>8</v>
      </c>
      <c r="E29" s="50" t="s">
        <v>92</v>
      </c>
      <c r="F29" s="48" t="s">
        <v>96</v>
      </c>
      <c r="G29" s="48" t="s">
        <v>69</v>
      </c>
      <c r="H29" s="51">
        <v>154</v>
      </c>
    </row>
    <row r="30" spans="2:8" x14ac:dyDescent="0.25">
      <c r="B30" s="47" t="s">
        <v>834</v>
      </c>
      <c r="C30" s="48" t="s">
        <v>87</v>
      </c>
      <c r="D30" s="63">
        <v>8</v>
      </c>
      <c r="E30" s="50" t="s">
        <v>92</v>
      </c>
      <c r="F30" s="48" t="s">
        <v>94</v>
      </c>
      <c r="G30" s="48" t="s">
        <v>69</v>
      </c>
      <c r="H30" s="51">
        <v>154</v>
      </c>
    </row>
    <row r="31" spans="2:8" x14ac:dyDescent="0.25">
      <c r="B31" s="47" t="s">
        <v>44</v>
      </c>
      <c r="C31" s="48" t="s">
        <v>86</v>
      </c>
      <c r="D31" s="63">
        <v>8</v>
      </c>
      <c r="E31" s="50" t="s">
        <v>92</v>
      </c>
      <c r="F31" s="48" t="s">
        <v>93</v>
      </c>
      <c r="G31" s="48" t="s">
        <v>97</v>
      </c>
      <c r="H31" s="51">
        <v>154</v>
      </c>
    </row>
    <row r="32" spans="2:8" x14ac:dyDescent="0.25">
      <c r="B32" s="47" t="s">
        <v>46</v>
      </c>
      <c r="C32" s="48" t="s">
        <v>89</v>
      </c>
      <c r="D32" s="63">
        <v>8</v>
      </c>
      <c r="E32" s="50" t="s">
        <v>92</v>
      </c>
      <c r="F32" s="48" t="s">
        <v>93</v>
      </c>
      <c r="G32" s="48" t="s">
        <v>97</v>
      </c>
      <c r="H32" s="51">
        <v>154</v>
      </c>
    </row>
    <row r="33" spans="2:8" x14ac:dyDescent="0.25">
      <c r="B33" s="47" t="s">
        <v>66</v>
      </c>
      <c r="C33" s="48" t="s">
        <v>126</v>
      </c>
      <c r="D33" s="49">
        <v>6.1</v>
      </c>
      <c r="E33" s="50" t="s">
        <v>92</v>
      </c>
      <c r="F33" s="48" t="s">
        <v>127</v>
      </c>
      <c r="G33" s="48" t="s">
        <v>69</v>
      </c>
      <c r="H33" s="51">
        <v>151</v>
      </c>
    </row>
    <row r="34" spans="2:8" x14ac:dyDescent="0.25">
      <c r="B34" s="47" t="s">
        <v>67</v>
      </c>
      <c r="C34" s="48" t="s">
        <v>128</v>
      </c>
      <c r="D34" s="49">
        <v>6.1</v>
      </c>
      <c r="E34" s="50" t="s">
        <v>92</v>
      </c>
      <c r="F34" s="48" t="s">
        <v>127</v>
      </c>
      <c r="G34" s="48" t="s">
        <v>69</v>
      </c>
      <c r="H34" s="51">
        <v>151</v>
      </c>
    </row>
    <row r="35" spans="2:8" ht="15.75" thickBot="1" x14ac:dyDescent="0.3">
      <c r="B35" s="52" t="s">
        <v>70</v>
      </c>
      <c r="C35" s="53" t="s">
        <v>154</v>
      </c>
      <c r="D35" s="54">
        <v>6.2</v>
      </c>
      <c r="E35" s="55" t="s">
        <v>92</v>
      </c>
      <c r="F35" s="53" t="s">
        <v>129</v>
      </c>
      <c r="G35" s="53" t="s">
        <v>69</v>
      </c>
      <c r="H35" s="56">
        <v>158</v>
      </c>
    </row>
    <row r="36" spans="2:8" ht="15.75" thickBot="1" x14ac:dyDescent="0.3"/>
    <row r="37" spans="2:8" x14ac:dyDescent="0.25">
      <c r="B37" s="57" t="s">
        <v>80</v>
      </c>
    </row>
    <row r="38" spans="2:8" x14ac:dyDescent="0.25">
      <c r="B38" s="58"/>
    </row>
    <row r="39" spans="2:8" x14ac:dyDescent="0.25">
      <c r="B39" s="58" t="s">
        <v>74</v>
      </c>
    </row>
    <row r="40" spans="2:8" x14ac:dyDescent="0.25">
      <c r="B40" s="58" t="s">
        <v>75</v>
      </c>
    </row>
    <row r="41" spans="2:8" x14ac:dyDescent="0.25">
      <c r="B41" s="58" t="s">
        <v>76</v>
      </c>
    </row>
    <row r="42" spans="2:8" x14ac:dyDescent="0.25">
      <c r="B42" s="58" t="s">
        <v>77</v>
      </c>
    </row>
    <row r="43" spans="2:8" x14ac:dyDescent="0.25">
      <c r="B43" s="58" t="s">
        <v>78</v>
      </c>
    </row>
    <row r="44" spans="2:8" ht="15.75" thickBot="1" x14ac:dyDescent="0.3">
      <c r="B44" s="59" t="s">
        <v>79</v>
      </c>
    </row>
  </sheetData>
  <sheetProtection password="DC2F" sheet="1" objects="1" scenarios="1"/>
  <autoFilter ref="B1:H35" xr:uid="{00000000-0009-0000-0000-000002000000}">
    <sortState xmlns:xlrd2="http://schemas.microsoft.com/office/spreadsheetml/2017/richdata2" ref="B2:H35">
      <sortCondition ref="B1:B35"/>
    </sortState>
  </autoFilter>
  <customSheetViews>
    <customSheetView guid="{776F9373-65ED-41C8-AE1D-B548726DF16F}" state="hidden" topLeftCell="A22">
      <selection activeCell="B39" sqref="B39"/>
      <pageMargins left="0.25" right="0.25" top="0.75" bottom="0.75" header="0.3" footer="0.3"/>
      <pageSetup orientation="landscape" r:id="rId1"/>
    </customSheetView>
  </customSheetViews>
  <pageMargins left="0.25" right="0.25" top="0.75" bottom="0.75" header="0.3" footer="0.3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F524"/>
  <sheetViews>
    <sheetView workbookViewId="0">
      <selection activeCell="G14" sqref="G14"/>
    </sheetView>
  </sheetViews>
  <sheetFormatPr defaultRowHeight="15" x14ac:dyDescent="0.25"/>
  <cols>
    <col min="1" max="1" width="17.28515625" style="90" customWidth="1"/>
    <col min="2" max="2" width="12.140625" style="90" customWidth="1"/>
    <col min="3" max="3" width="24.5703125" style="90" customWidth="1"/>
    <col min="4" max="16384" width="9.140625" style="90"/>
  </cols>
  <sheetData>
    <row r="1" spans="2:6" x14ac:dyDescent="0.25">
      <c r="B1" s="91" t="s">
        <v>157</v>
      </c>
      <c r="C1" s="92" t="s">
        <v>832</v>
      </c>
    </row>
    <row r="2" spans="2:6" x14ac:dyDescent="0.25">
      <c r="B2" s="95" t="s">
        <v>178</v>
      </c>
      <c r="C2" s="94" t="s">
        <v>179</v>
      </c>
    </row>
    <row r="3" spans="2:6" x14ac:dyDescent="0.25">
      <c r="B3" s="95" t="s">
        <v>180</v>
      </c>
      <c r="C3" s="94" t="s">
        <v>181</v>
      </c>
    </row>
    <row r="4" spans="2:6" x14ac:dyDescent="0.25">
      <c r="B4" s="95" t="s">
        <v>182</v>
      </c>
      <c r="C4" s="94" t="s">
        <v>183</v>
      </c>
      <c r="D4" s="96"/>
      <c r="E4" s="97"/>
      <c r="F4" s="96"/>
    </row>
    <row r="5" spans="2:6" x14ac:dyDescent="0.25">
      <c r="B5" s="95" t="s">
        <v>184</v>
      </c>
      <c r="C5" s="94" t="s">
        <v>185</v>
      </c>
      <c r="D5" s="98"/>
      <c r="E5" s="98"/>
      <c r="F5" s="98"/>
    </row>
    <row r="6" spans="2:6" x14ac:dyDescent="0.25">
      <c r="B6" s="95" t="s">
        <v>186</v>
      </c>
      <c r="C6" s="94" t="s">
        <v>173</v>
      </c>
      <c r="D6" s="96"/>
      <c r="E6" s="96"/>
      <c r="F6" s="96"/>
    </row>
    <row r="7" spans="2:6" x14ac:dyDescent="0.25">
      <c r="B7" s="95" t="s">
        <v>187</v>
      </c>
      <c r="C7" s="94" t="s">
        <v>188</v>
      </c>
    </row>
    <row r="8" spans="2:6" x14ac:dyDescent="0.25">
      <c r="B8" s="95" t="s">
        <v>189</v>
      </c>
      <c r="C8" s="94" t="s">
        <v>190</v>
      </c>
    </row>
    <row r="9" spans="2:6" x14ac:dyDescent="0.25">
      <c r="B9" s="95" t="s">
        <v>191</v>
      </c>
      <c r="C9" s="94" t="s">
        <v>192</v>
      </c>
    </row>
    <row r="10" spans="2:6" x14ac:dyDescent="0.25">
      <c r="B10" s="95" t="s">
        <v>193</v>
      </c>
      <c r="C10" s="94" t="s">
        <v>194</v>
      </c>
    </row>
    <row r="11" spans="2:6" x14ac:dyDescent="0.25">
      <c r="B11" s="95" t="s">
        <v>195</v>
      </c>
      <c r="C11" s="94" t="s">
        <v>196</v>
      </c>
    </row>
    <row r="12" spans="2:6" x14ac:dyDescent="0.25">
      <c r="B12" s="95" t="s">
        <v>197</v>
      </c>
      <c r="C12" s="94" t="s">
        <v>198</v>
      </c>
    </row>
    <row r="13" spans="2:6" x14ac:dyDescent="0.25">
      <c r="B13" s="95" t="s">
        <v>199</v>
      </c>
      <c r="C13" s="94" t="s">
        <v>200</v>
      </c>
    </row>
    <row r="14" spans="2:6" x14ac:dyDescent="0.25">
      <c r="B14" s="95" t="s">
        <v>201</v>
      </c>
      <c r="C14" s="94" t="s">
        <v>202</v>
      </c>
    </row>
    <row r="15" spans="2:6" x14ac:dyDescent="0.25">
      <c r="B15" s="95" t="s">
        <v>203</v>
      </c>
      <c r="C15" s="94" t="s">
        <v>204</v>
      </c>
    </row>
    <row r="16" spans="2:6" x14ac:dyDescent="0.25">
      <c r="B16" s="95" t="s">
        <v>205</v>
      </c>
      <c r="C16" s="94" t="s">
        <v>188</v>
      </c>
    </row>
    <row r="17" spans="2:3" x14ac:dyDescent="0.25">
      <c r="B17" s="95" t="s">
        <v>206</v>
      </c>
      <c r="C17" s="94" t="s">
        <v>207</v>
      </c>
    </row>
    <row r="18" spans="2:3" x14ac:dyDescent="0.25">
      <c r="B18" s="95" t="s">
        <v>208</v>
      </c>
      <c r="C18" s="94" t="s">
        <v>209</v>
      </c>
    </row>
    <row r="19" spans="2:3" x14ac:dyDescent="0.25">
      <c r="B19" s="95" t="s">
        <v>170</v>
      </c>
      <c r="C19" s="94" t="s">
        <v>175</v>
      </c>
    </row>
    <row r="20" spans="2:3" x14ac:dyDescent="0.25">
      <c r="B20" s="95" t="s">
        <v>210</v>
      </c>
      <c r="C20" s="94" t="s">
        <v>175</v>
      </c>
    </row>
    <row r="21" spans="2:3" x14ac:dyDescent="0.25">
      <c r="B21" s="95" t="s">
        <v>211</v>
      </c>
      <c r="C21" s="94" t="s">
        <v>212</v>
      </c>
    </row>
    <row r="22" spans="2:3" x14ac:dyDescent="0.25">
      <c r="B22" s="95" t="s">
        <v>213</v>
      </c>
      <c r="C22" s="94" t="s">
        <v>214</v>
      </c>
    </row>
    <row r="23" spans="2:3" x14ac:dyDescent="0.25">
      <c r="B23" s="95" t="s">
        <v>215</v>
      </c>
      <c r="C23" s="94" t="s">
        <v>216</v>
      </c>
    </row>
    <row r="24" spans="2:3" x14ac:dyDescent="0.25">
      <c r="B24" s="95" t="s">
        <v>217</v>
      </c>
      <c r="C24" s="94" t="s">
        <v>218</v>
      </c>
    </row>
    <row r="25" spans="2:3" x14ac:dyDescent="0.25">
      <c r="B25" s="95" t="s">
        <v>219</v>
      </c>
      <c r="C25" s="94" t="s">
        <v>220</v>
      </c>
    </row>
    <row r="26" spans="2:3" x14ac:dyDescent="0.25">
      <c r="B26" s="95" t="s">
        <v>221</v>
      </c>
      <c r="C26" s="94" t="s">
        <v>222</v>
      </c>
    </row>
    <row r="27" spans="2:3" x14ac:dyDescent="0.25">
      <c r="B27" s="95" t="s">
        <v>223</v>
      </c>
      <c r="C27" s="94" t="s">
        <v>224</v>
      </c>
    </row>
    <row r="28" spans="2:3" x14ac:dyDescent="0.25">
      <c r="B28" s="95" t="s">
        <v>225</v>
      </c>
      <c r="C28" s="94" t="s">
        <v>204</v>
      </c>
    </row>
    <row r="29" spans="2:3" x14ac:dyDescent="0.25">
      <c r="B29" s="95" t="s">
        <v>226</v>
      </c>
      <c r="C29" s="94" t="s">
        <v>227</v>
      </c>
    </row>
    <row r="30" spans="2:3" x14ac:dyDescent="0.25">
      <c r="B30" s="95" t="s">
        <v>228</v>
      </c>
      <c r="C30" s="94" t="s">
        <v>229</v>
      </c>
    </row>
    <row r="31" spans="2:3" x14ac:dyDescent="0.25">
      <c r="B31" s="95" t="s">
        <v>171</v>
      </c>
      <c r="C31" s="94" t="s">
        <v>230</v>
      </c>
    </row>
    <row r="32" spans="2:3" x14ac:dyDescent="0.25">
      <c r="B32" s="95" t="s">
        <v>231</v>
      </c>
      <c r="C32" s="94" t="s">
        <v>181</v>
      </c>
    </row>
    <row r="33" spans="2:3" x14ac:dyDescent="0.25">
      <c r="B33" s="95" t="s">
        <v>232</v>
      </c>
      <c r="C33" s="94" t="s">
        <v>233</v>
      </c>
    </row>
    <row r="34" spans="2:3" x14ac:dyDescent="0.25">
      <c r="B34" s="95" t="s">
        <v>234</v>
      </c>
      <c r="C34" s="94" t="s">
        <v>235</v>
      </c>
    </row>
    <row r="35" spans="2:3" x14ac:dyDescent="0.25">
      <c r="B35" s="95" t="s">
        <v>236</v>
      </c>
      <c r="C35" s="94" t="s">
        <v>237</v>
      </c>
    </row>
    <row r="36" spans="2:3" x14ac:dyDescent="0.25">
      <c r="B36" s="95" t="s">
        <v>238</v>
      </c>
      <c r="C36" s="94" t="s">
        <v>227</v>
      </c>
    </row>
    <row r="37" spans="2:3" x14ac:dyDescent="0.25">
      <c r="B37" s="95" t="s">
        <v>239</v>
      </c>
      <c r="C37" s="94" t="s">
        <v>207</v>
      </c>
    </row>
    <row r="38" spans="2:3" x14ac:dyDescent="0.25">
      <c r="B38" s="95" t="s">
        <v>240</v>
      </c>
      <c r="C38" s="94" t="s">
        <v>241</v>
      </c>
    </row>
    <row r="39" spans="2:3" x14ac:dyDescent="0.25">
      <c r="B39" s="95" t="s">
        <v>242</v>
      </c>
      <c r="C39" s="94" t="s">
        <v>196</v>
      </c>
    </row>
    <row r="40" spans="2:3" x14ac:dyDescent="0.25">
      <c r="B40" s="95" t="s">
        <v>243</v>
      </c>
      <c r="C40" s="94" t="s">
        <v>233</v>
      </c>
    </row>
    <row r="41" spans="2:3" x14ac:dyDescent="0.25">
      <c r="B41" s="95" t="s">
        <v>244</v>
      </c>
      <c r="C41" s="94" t="s">
        <v>245</v>
      </c>
    </row>
    <row r="42" spans="2:3" x14ac:dyDescent="0.25">
      <c r="B42" s="95" t="s">
        <v>246</v>
      </c>
      <c r="C42" s="94" t="s">
        <v>247</v>
      </c>
    </row>
    <row r="43" spans="2:3" x14ac:dyDescent="0.25">
      <c r="B43" s="95" t="s">
        <v>248</v>
      </c>
      <c r="C43" s="94" t="s">
        <v>165</v>
      </c>
    </row>
    <row r="44" spans="2:3" x14ac:dyDescent="0.25">
      <c r="B44" s="95" t="s">
        <v>249</v>
      </c>
      <c r="C44" s="94" t="s">
        <v>250</v>
      </c>
    </row>
    <row r="45" spans="2:3" x14ac:dyDescent="0.25">
      <c r="B45" s="95" t="s">
        <v>251</v>
      </c>
      <c r="C45" s="94" t="s">
        <v>229</v>
      </c>
    </row>
    <row r="46" spans="2:3" x14ac:dyDescent="0.25">
      <c r="B46" s="95" t="s">
        <v>252</v>
      </c>
      <c r="C46" s="94" t="s">
        <v>253</v>
      </c>
    </row>
    <row r="47" spans="2:3" x14ac:dyDescent="0.25">
      <c r="B47" s="95" t="s">
        <v>254</v>
      </c>
      <c r="C47" s="94" t="s">
        <v>255</v>
      </c>
    </row>
    <row r="48" spans="2:3" x14ac:dyDescent="0.25">
      <c r="B48" s="95" t="s">
        <v>256</v>
      </c>
      <c r="C48" s="94" t="s">
        <v>257</v>
      </c>
    </row>
    <row r="49" spans="2:3" x14ac:dyDescent="0.25">
      <c r="B49" s="95" t="s">
        <v>258</v>
      </c>
      <c r="C49" s="94" t="s">
        <v>259</v>
      </c>
    </row>
    <row r="50" spans="2:3" x14ac:dyDescent="0.25">
      <c r="B50" s="95" t="s">
        <v>260</v>
      </c>
      <c r="C50" s="94" t="s">
        <v>261</v>
      </c>
    </row>
    <row r="51" spans="2:3" x14ac:dyDescent="0.25">
      <c r="B51" s="95" t="s">
        <v>262</v>
      </c>
      <c r="C51" s="94" t="s">
        <v>263</v>
      </c>
    </row>
    <row r="52" spans="2:3" x14ac:dyDescent="0.25">
      <c r="B52" s="95" t="s">
        <v>264</v>
      </c>
      <c r="C52" s="94" t="s">
        <v>265</v>
      </c>
    </row>
    <row r="53" spans="2:3" x14ac:dyDescent="0.25">
      <c r="B53" s="95" t="s">
        <v>266</v>
      </c>
      <c r="C53" s="94" t="s">
        <v>230</v>
      </c>
    </row>
    <row r="54" spans="2:3" x14ac:dyDescent="0.25">
      <c r="B54" s="95" t="s">
        <v>267</v>
      </c>
      <c r="C54" s="94" t="s">
        <v>253</v>
      </c>
    </row>
    <row r="55" spans="2:3" x14ac:dyDescent="0.25">
      <c r="B55" s="95" t="s">
        <v>268</v>
      </c>
      <c r="C55" s="94" t="s">
        <v>245</v>
      </c>
    </row>
    <row r="56" spans="2:3" x14ac:dyDescent="0.25">
      <c r="B56" s="95" t="s">
        <v>269</v>
      </c>
      <c r="C56" s="94" t="s">
        <v>270</v>
      </c>
    </row>
    <row r="57" spans="2:3" x14ac:dyDescent="0.25">
      <c r="B57" s="95" t="s">
        <v>271</v>
      </c>
      <c r="C57" s="94" t="s">
        <v>172</v>
      </c>
    </row>
    <row r="58" spans="2:3" x14ac:dyDescent="0.25">
      <c r="B58" s="95" t="s">
        <v>272</v>
      </c>
      <c r="C58" s="94" t="s">
        <v>273</v>
      </c>
    </row>
    <row r="59" spans="2:3" x14ac:dyDescent="0.25">
      <c r="B59" s="95" t="s">
        <v>274</v>
      </c>
      <c r="C59" s="94" t="s">
        <v>275</v>
      </c>
    </row>
    <row r="60" spans="2:3" x14ac:dyDescent="0.25">
      <c r="B60" s="95" t="s">
        <v>276</v>
      </c>
      <c r="C60" s="94" t="s">
        <v>216</v>
      </c>
    </row>
    <row r="61" spans="2:3" x14ac:dyDescent="0.25">
      <c r="B61" s="95" t="s">
        <v>277</v>
      </c>
      <c r="C61" s="94" t="s">
        <v>278</v>
      </c>
    </row>
    <row r="62" spans="2:3" x14ac:dyDescent="0.25">
      <c r="B62" s="95" t="s">
        <v>279</v>
      </c>
      <c r="C62" s="94" t="s">
        <v>280</v>
      </c>
    </row>
    <row r="63" spans="2:3" x14ac:dyDescent="0.25">
      <c r="B63" s="95" t="s">
        <v>281</v>
      </c>
      <c r="C63" s="94" t="s">
        <v>227</v>
      </c>
    </row>
    <row r="64" spans="2:3" x14ac:dyDescent="0.25">
      <c r="B64" s="95" t="s">
        <v>282</v>
      </c>
      <c r="C64" s="94" t="s">
        <v>283</v>
      </c>
    </row>
    <row r="65" spans="2:3" x14ac:dyDescent="0.25">
      <c r="B65" s="95" t="s">
        <v>284</v>
      </c>
      <c r="C65" s="94" t="s">
        <v>235</v>
      </c>
    </row>
    <row r="66" spans="2:3" x14ac:dyDescent="0.25">
      <c r="B66" s="95" t="s">
        <v>285</v>
      </c>
      <c r="C66" s="94" t="s">
        <v>286</v>
      </c>
    </row>
    <row r="67" spans="2:3" x14ac:dyDescent="0.25">
      <c r="B67" s="95" t="s">
        <v>287</v>
      </c>
      <c r="C67" s="94" t="s">
        <v>288</v>
      </c>
    </row>
    <row r="68" spans="2:3" x14ac:dyDescent="0.25">
      <c r="B68" s="95" t="s">
        <v>289</v>
      </c>
      <c r="C68" s="94" t="s">
        <v>209</v>
      </c>
    </row>
    <row r="69" spans="2:3" x14ac:dyDescent="0.25">
      <c r="B69" s="95" t="s">
        <v>136</v>
      </c>
      <c r="C69" s="94" t="s">
        <v>290</v>
      </c>
    </row>
    <row r="70" spans="2:3" x14ac:dyDescent="0.25">
      <c r="B70" s="95" t="s">
        <v>291</v>
      </c>
      <c r="C70" s="94" t="s">
        <v>280</v>
      </c>
    </row>
    <row r="71" spans="2:3" x14ac:dyDescent="0.25">
      <c r="B71" s="95" t="s">
        <v>292</v>
      </c>
      <c r="C71" s="94" t="s">
        <v>270</v>
      </c>
    </row>
    <row r="72" spans="2:3" x14ac:dyDescent="0.25">
      <c r="B72" s="95" t="s">
        <v>293</v>
      </c>
      <c r="C72" s="94" t="s">
        <v>294</v>
      </c>
    </row>
    <row r="73" spans="2:3" x14ac:dyDescent="0.25">
      <c r="B73" s="95" t="s">
        <v>295</v>
      </c>
      <c r="C73" s="94" t="s">
        <v>165</v>
      </c>
    </row>
    <row r="74" spans="2:3" x14ac:dyDescent="0.25">
      <c r="B74" s="95" t="s">
        <v>296</v>
      </c>
      <c r="C74" s="94" t="s">
        <v>297</v>
      </c>
    </row>
    <row r="75" spans="2:3" x14ac:dyDescent="0.25">
      <c r="B75" s="95" t="s">
        <v>298</v>
      </c>
      <c r="C75" s="94" t="s">
        <v>299</v>
      </c>
    </row>
    <row r="76" spans="2:3" x14ac:dyDescent="0.25">
      <c r="B76" s="95" t="s">
        <v>300</v>
      </c>
      <c r="C76" s="94" t="s">
        <v>301</v>
      </c>
    </row>
    <row r="77" spans="2:3" x14ac:dyDescent="0.25">
      <c r="B77" s="95" t="s">
        <v>302</v>
      </c>
      <c r="C77" s="94" t="s">
        <v>303</v>
      </c>
    </row>
    <row r="78" spans="2:3" x14ac:dyDescent="0.25">
      <c r="B78" s="95" t="s">
        <v>304</v>
      </c>
      <c r="C78" s="94" t="s">
        <v>305</v>
      </c>
    </row>
    <row r="79" spans="2:3" x14ac:dyDescent="0.25">
      <c r="B79" s="95" t="s">
        <v>306</v>
      </c>
      <c r="C79" s="94" t="s">
        <v>307</v>
      </c>
    </row>
    <row r="80" spans="2:3" x14ac:dyDescent="0.25">
      <c r="B80" s="95" t="s">
        <v>308</v>
      </c>
      <c r="C80" s="94" t="s">
        <v>309</v>
      </c>
    </row>
    <row r="81" spans="2:3" x14ac:dyDescent="0.25">
      <c r="B81" s="95" t="s">
        <v>310</v>
      </c>
      <c r="C81" s="94" t="s">
        <v>237</v>
      </c>
    </row>
    <row r="82" spans="2:3" x14ac:dyDescent="0.25">
      <c r="B82" s="95" t="s">
        <v>311</v>
      </c>
      <c r="C82" s="94" t="s">
        <v>312</v>
      </c>
    </row>
    <row r="83" spans="2:3" x14ac:dyDescent="0.25">
      <c r="B83" s="95" t="s">
        <v>313</v>
      </c>
      <c r="C83" s="94" t="s">
        <v>241</v>
      </c>
    </row>
    <row r="84" spans="2:3" x14ac:dyDescent="0.25">
      <c r="B84" s="95" t="s">
        <v>314</v>
      </c>
      <c r="C84" s="94" t="s">
        <v>229</v>
      </c>
    </row>
    <row r="85" spans="2:3" x14ac:dyDescent="0.25">
      <c r="B85" s="95" t="s">
        <v>315</v>
      </c>
      <c r="C85" s="94" t="s">
        <v>316</v>
      </c>
    </row>
    <row r="86" spans="2:3" x14ac:dyDescent="0.25">
      <c r="B86" s="95" t="s">
        <v>317</v>
      </c>
      <c r="C86" s="94" t="s">
        <v>312</v>
      </c>
    </row>
    <row r="87" spans="2:3" x14ac:dyDescent="0.25">
      <c r="B87" s="95" t="s">
        <v>169</v>
      </c>
      <c r="C87" s="94" t="s">
        <v>172</v>
      </c>
    </row>
    <row r="88" spans="2:3" x14ac:dyDescent="0.25">
      <c r="B88" s="95" t="s">
        <v>318</v>
      </c>
      <c r="C88" s="94" t="s">
        <v>183</v>
      </c>
    </row>
    <row r="89" spans="2:3" x14ac:dyDescent="0.25">
      <c r="B89" s="95" t="s">
        <v>319</v>
      </c>
      <c r="C89" s="94" t="s">
        <v>320</v>
      </c>
    </row>
    <row r="90" spans="2:3" x14ac:dyDescent="0.25">
      <c r="B90" s="95" t="s">
        <v>321</v>
      </c>
      <c r="C90" s="94" t="s">
        <v>185</v>
      </c>
    </row>
    <row r="91" spans="2:3" x14ac:dyDescent="0.25">
      <c r="B91" s="95" t="s">
        <v>322</v>
      </c>
      <c r="C91" s="94" t="s">
        <v>214</v>
      </c>
    </row>
    <row r="92" spans="2:3" x14ac:dyDescent="0.25">
      <c r="B92" s="95" t="s">
        <v>323</v>
      </c>
      <c r="C92" s="94" t="s">
        <v>324</v>
      </c>
    </row>
    <row r="93" spans="2:3" x14ac:dyDescent="0.25">
      <c r="B93" s="95" t="s">
        <v>325</v>
      </c>
      <c r="C93" s="94" t="s">
        <v>326</v>
      </c>
    </row>
    <row r="94" spans="2:3" x14ac:dyDescent="0.25">
      <c r="B94" s="95" t="s">
        <v>327</v>
      </c>
      <c r="C94" s="94" t="s">
        <v>235</v>
      </c>
    </row>
    <row r="95" spans="2:3" x14ac:dyDescent="0.25">
      <c r="B95" s="95" t="s">
        <v>328</v>
      </c>
      <c r="C95" s="94" t="s">
        <v>329</v>
      </c>
    </row>
    <row r="96" spans="2:3" x14ac:dyDescent="0.25">
      <c r="B96" s="95" t="s">
        <v>330</v>
      </c>
      <c r="C96" s="94" t="s">
        <v>204</v>
      </c>
    </row>
    <row r="97" spans="2:3" x14ac:dyDescent="0.25">
      <c r="B97" s="95" t="s">
        <v>331</v>
      </c>
      <c r="C97" s="94" t="s">
        <v>332</v>
      </c>
    </row>
    <row r="98" spans="2:3" x14ac:dyDescent="0.25">
      <c r="B98" s="95" t="s">
        <v>333</v>
      </c>
      <c r="C98" s="94" t="s">
        <v>332</v>
      </c>
    </row>
    <row r="99" spans="2:3" x14ac:dyDescent="0.25">
      <c r="B99" s="95" t="s">
        <v>334</v>
      </c>
      <c r="C99" s="94" t="s">
        <v>176</v>
      </c>
    </row>
    <row r="100" spans="2:3" x14ac:dyDescent="0.25">
      <c r="B100" s="95" t="s">
        <v>335</v>
      </c>
      <c r="C100" s="94" t="s">
        <v>207</v>
      </c>
    </row>
    <row r="101" spans="2:3" x14ac:dyDescent="0.25">
      <c r="B101" s="95" t="s">
        <v>336</v>
      </c>
      <c r="C101" s="94" t="s">
        <v>235</v>
      </c>
    </row>
    <row r="102" spans="2:3" x14ac:dyDescent="0.25">
      <c r="B102" s="95" t="s">
        <v>337</v>
      </c>
      <c r="C102" s="94" t="s">
        <v>338</v>
      </c>
    </row>
    <row r="103" spans="2:3" x14ac:dyDescent="0.25">
      <c r="B103" s="95" t="s">
        <v>339</v>
      </c>
      <c r="C103" s="94" t="s">
        <v>340</v>
      </c>
    </row>
    <row r="104" spans="2:3" x14ac:dyDescent="0.25">
      <c r="B104" s="95" t="s">
        <v>341</v>
      </c>
      <c r="C104" s="94" t="s">
        <v>342</v>
      </c>
    </row>
    <row r="105" spans="2:3" x14ac:dyDescent="0.25">
      <c r="B105" s="95" t="s">
        <v>137</v>
      </c>
      <c r="C105" s="94" t="s">
        <v>343</v>
      </c>
    </row>
    <row r="106" spans="2:3" x14ac:dyDescent="0.25">
      <c r="B106" s="95" t="s">
        <v>344</v>
      </c>
      <c r="C106" s="94" t="s">
        <v>227</v>
      </c>
    </row>
    <row r="107" spans="2:3" x14ac:dyDescent="0.25">
      <c r="B107" s="95" t="s">
        <v>345</v>
      </c>
      <c r="C107" s="94" t="s">
        <v>346</v>
      </c>
    </row>
    <row r="108" spans="2:3" x14ac:dyDescent="0.25">
      <c r="B108" s="95" t="s">
        <v>347</v>
      </c>
      <c r="C108" s="94" t="s">
        <v>348</v>
      </c>
    </row>
    <row r="109" spans="2:3" x14ac:dyDescent="0.25">
      <c r="B109" s="95" t="s">
        <v>349</v>
      </c>
      <c r="C109" s="94" t="s">
        <v>350</v>
      </c>
    </row>
    <row r="110" spans="2:3" x14ac:dyDescent="0.25">
      <c r="B110" s="95" t="s">
        <v>351</v>
      </c>
      <c r="C110" s="94" t="s">
        <v>316</v>
      </c>
    </row>
    <row r="111" spans="2:3" x14ac:dyDescent="0.25">
      <c r="B111" s="95" t="s">
        <v>352</v>
      </c>
      <c r="C111" s="94" t="s">
        <v>204</v>
      </c>
    </row>
    <row r="112" spans="2:3" x14ac:dyDescent="0.25">
      <c r="B112" s="95" t="s">
        <v>353</v>
      </c>
      <c r="C112" s="94" t="s">
        <v>346</v>
      </c>
    </row>
    <row r="113" spans="2:3" x14ac:dyDescent="0.25">
      <c r="B113" s="95" t="s">
        <v>354</v>
      </c>
      <c r="C113" s="94" t="s">
        <v>355</v>
      </c>
    </row>
    <row r="114" spans="2:3" x14ac:dyDescent="0.25">
      <c r="B114" s="95" t="s">
        <v>138</v>
      </c>
      <c r="C114" s="94" t="s">
        <v>356</v>
      </c>
    </row>
    <row r="115" spans="2:3" x14ac:dyDescent="0.25">
      <c r="B115" s="95" t="s">
        <v>357</v>
      </c>
      <c r="C115" s="94" t="s">
        <v>316</v>
      </c>
    </row>
    <row r="116" spans="2:3" x14ac:dyDescent="0.25">
      <c r="B116" s="95" t="s">
        <v>358</v>
      </c>
      <c r="C116" s="94" t="s">
        <v>216</v>
      </c>
    </row>
    <row r="117" spans="2:3" x14ac:dyDescent="0.25">
      <c r="B117" s="95" t="s">
        <v>359</v>
      </c>
      <c r="C117" s="94" t="s">
        <v>360</v>
      </c>
    </row>
    <row r="118" spans="2:3" x14ac:dyDescent="0.25">
      <c r="B118" s="95" t="s">
        <v>361</v>
      </c>
      <c r="C118" s="94" t="s">
        <v>362</v>
      </c>
    </row>
    <row r="119" spans="2:3" x14ac:dyDescent="0.25">
      <c r="B119" s="95" t="s">
        <v>363</v>
      </c>
      <c r="C119" s="94" t="s">
        <v>245</v>
      </c>
    </row>
    <row r="120" spans="2:3" x14ac:dyDescent="0.25">
      <c r="B120" s="95" t="s">
        <v>364</v>
      </c>
      <c r="C120" s="94" t="s">
        <v>212</v>
      </c>
    </row>
    <row r="121" spans="2:3" x14ac:dyDescent="0.25">
      <c r="B121" s="95" t="s">
        <v>365</v>
      </c>
      <c r="C121" s="94" t="s">
        <v>207</v>
      </c>
    </row>
    <row r="122" spans="2:3" x14ac:dyDescent="0.25">
      <c r="B122" s="95" t="s">
        <v>366</v>
      </c>
      <c r="C122" s="94" t="s">
        <v>367</v>
      </c>
    </row>
    <row r="123" spans="2:3" x14ac:dyDescent="0.25">
      <c r="B123" s="95" t="s">
        <v>368</v>
      </c>
      <c r="C123" s="94" t="s">
        <v>369</v>
      </c>
    </row>
    <row r="124" spans="2:3" x14ac:dyDescent="0.25">
      <c r="B124" s="95" t="s">
        <v>370</v>
      </c>
      <c r="C124" s="94" t="s">
        <v>371</v>
      </c>
    </row>
    <row r="125" spans="2:3" x14ac:dyDescent="0.25">
      <c r="B125" s="95" t="s">
        <v>372</v>
      </c>
      <c r="C125" s="94" t="s">
        <v>373</v>
      </c>
    </row>
    <row r="126" spans="2:3" x14ac:dyDescent="0.25">
      <c r="B126" s="95" t="s">
        <v>374</v>
      </c>
      <c r="C126" s="94" t="s">
        <v>375</v>
      </c>
    </row>
    <row r="127" spans="2:3" x14ac:dyDescent="0.25">
      <c r="B127" s="95" t="s">
        <v>376</v>
      </c>
      <c r="C127" s="94" t="s">
        <v>377</v>
      </c>
    </row>
    <row r="128" spans="2:3" x14ac:dyDescent="0.25">
      <c r="B128" s="95" t="s">
        <v>378</v>
      </c>
      <c r="C128" s="94" t="s">
        <v>379</v>
      </c>
    </row>
    <row r="129" spans="2:3" x14ac:dyDescent="0.25">
      <c r="B129" s="95" t="s">
        <v>380</v>
      </c>
      <c r="C129" s="94" t="s">
        <v>165</v>
      </c>
    </row>
    <row r="130" spans="2:3" x14ac:dyDescent="0.25">
      <c r="B130" s="95" t="s">
        <v>381</v>
      </c>
      <c r="C130" s="94" t="s">
        <v>382</v>
      </c>
    </row>
    <row r="131" spans="2:3" x14ac:dyDescent="0.25">
      <c r="B131" s="95" t="s">
        <v>383</v>
      </c>
      <c r="C131" s="94" t="s">
        <v>278</v>
      </c>
    </row>
    <row r="132" spans="2:3" x14ac:dyDescent="0.25">
      <c r="B132" s="95" t="s">
        <v>384</v>
      </c>
      <c r="C132" s="94" t="s">
        <v>350</v>
      </c>
    </row>
    <row r="133" spans="2:3" x14ac:dyDescent="0.25">
      <c r="B133" s="95" t="s">
        <v>385</v>
      </c>
      <c r="C133" s="94" t="s">
        <v>259</v>
      </c>
    </row>
    <row r="134" spans="2:3" x14ac:dyDescent="0.25">
      <c r="B134" s="95" t="s">
        <v>386</v>
      </c>
      <c r="C134" s="94" t="s">
        <v>316</v>
      </c>
    </row>
    <row r="135" spans="2:3" x14ac:dyDescent="0.25">
      <c r="B135" s="95" t="s">
        <v>387</v>
      </c>
      <c r="C135" s="94" t="s">
        <v>388</v>
      </c>
    </row>
    <row r="136" spans="2:3" x14ac:dyDescent="0.25">
      <c r="B136" s="95" t="s">
        <v>389</v>
      </c>
      <c r="C136" s="94" t="s">
        <v>390</v>
      </c>
    </row>
    <row r="137" spans="2:3" x14ac:dyDescent="0.25">
      <c r="B137" s="95" t="s">
        <v>391</v>
      </c>
      <c r="C137" s="94" t="s">
        <v>392</v>
      </c>
    </row>
    <row r="138" spans="2:3" x14ac:dyDescent="0.25">
      <c r="B138" s="95" t="s">
        <v>393</v>
      </c>
      <c r="C138" s="94" t="s">
        <v>394</v>
      </c>
    </row>
    <row r="139" spans="2:3" x14ac:dyDescent="0.25">
      <c r="B139" s="95" t="s">
        <v>395</v>
      </c>
      <c r="C139" s="94" t="s">
        <v>283</v>
      </c>
    </row>
    <row r="140" spans="2:3" x14ac:dyDescent="0.25">
      <c r="B140" s="95" t="s">
        <v>396</v>
      </c>
      <c r="C140" s="94" t="s">
        <v>397</v>
      </c>
    </row>
    <row r="141" spans="2:3" x14ac:dyDescent="0.25">
      <c r="B141" s="95" t="s">
        <v>398</v>
      </c>
      <c r="C141" s="94" t="s">
        <v>399</v>
      </c>
    </row>
    <row r="142" spans="2:3" x14ac:dyDescent="0.25">
      <c r="B142" s="95" t="s">
        <v>400</v>
      </c>
      <c r="C142" s="94" t="s">
        <v>235</v>
      </c>
    </row>
    <row r="143" spans="2:3" x14ac:dyDescent="0.25">
      <c r="B143" s="95" t="s">
        <v>401</v>
      </c>
      <c r="C143" s="94" t="s">
        <v>394</v>
      </c>
    </row>
    <row r="144" spans="2:3" x14ac:dyDescent="0.25">
      <c r="B144" s="95" t="s">
        <v>402</v>
      </c>
      <c r="C144" s="94" t="s">
        <v>207</v>
      </c>
    </row>
    <row r="145" spans="2:3" x14ac:dyDescent="0.25">
      <c r="B145" s="95" t="s">
        <v>403</v>
      </c>
      <c r="C145" s="94" t="s">
        <v>303</v>
      </c>
    </row>
    <row r="146" spans="2:3" x14ac:dyDescent="0.25">
      <c r="B146" s="95" t="s">
        <v>404</v>
      </c>
      <c r="C146" s="94" t="s">
        <v>340</v>
      </c>
    </row>
    <row r="147" spans="2:3" x14ac:dyDescent="0.25">
      <c r="B147" s="95" t="s">
        <v>405</v>
      </c>
      <c r="C147" s="94" t="s">
        <v>250</v>
      </c>
    </row>
    <row r="148" spans="2:3" x14ac:dyDescent="0.25">
      <c r="B148" s="95" t="s">
        <v>406</v>
      </c>
      <c r="C148" s="94" t="s">
        <v>407</v>
      </c>
    </row>
    <row r="149" spans="2:3" x14ac:dyDescent="0.25">
      <c r="B149" s="95" t="s">
        <v>408</v>
      </c>
      <c r="C149" s="94" t="s">
        <v>299</v>
      </c>
    </row>
    <row r="150" spans="2:3" x14ac:dyDescent="0.25">
      <c r="B150" s="95" t="s">
        <v>409</v>
      </c>
      <c r="C150" s="94" t="s">
        <v>235</v>
      </c>
    </row>
    <row r="151" spans="2:3" x14ac:dyDescent="0.25">
      <c r="B151" s="95" t="s">
        <v>410</v>
      </c>
      <c r="C151" s="94" t="s">
        <v>209</v>
      </c>
    </row>
    <row r="152" spans="2:3" x14ac:dyDescent="0.25">
      <c r="B152" s="95" t="s">
        <v>411</v>
      </c>
      <c r="C152" s="94" t="s">
        <v>412</v>
      </c>
    </row>
    <row r="153" spans="2:3" x14ac:dyDescent="0.25">
      <c r="B153" s="95" t="s">
        <v>413</v>
      </c>
      <c r="C153" s="94" t="s">
        <v>218</v>
      </c>
    </row>
    <row r="154" spans="2:3" x14ac:dyDescent="0.25">
      <c r="B154" s="95" t="s">
        <v>414</v>
      </c>
      <c r="C154" s="94" t="s">
        <v>303</v>
      </c>
    </row>
    <row r="155" spans="2:3" x14ac:dyDescent="0.25">
      <c r="B155" s="95" t="s">
        <v>415</v>
      </c>
      <c r="C155" s="94" t="s">
        <v>303</v>
      </c>
    </row>
    <row r="156" spans="2:3" x14ac:dyDescent="0.25">
      <c r="B156" s="95" t="s">
        <v>416</v>
      </c>
      <c r="C156" s="94" t="s">
        <v>165</v>
      </c>
    </row>
    <row r="157" spans="2:3" x14ac:dyDescent="0.25">
      <c r="B157" s="95" t="s">
        <v>417</v>
      </c>
      <c r="C157" s="94" t="s">
        <v>235</v>
      </c>
    </row>
    <row r="158" spans="2:3" x14ac:dyDescent="0.25">
      <c r="B158" s="95" t="s">
        <v>418</v>
      </c>
      <c r="C158" s="94" t="s">
        <v>303</v>
      </c>
    </row>
    <row r="159" spans="2:3" x14ac:dyDescent="0.25">
      <c r="B159" s="95" t="s">
        <v>419</v>
      </c>
      <c r="C159" s="94" t="s">
        <v>174</v>
      </c>
    </row>
    <row r="160" spans="2:3" x14ac:dyDescent="0.25">
      <c r="B160" s="95" t="s">
        <v>420</v>
      </c>
      <c r="C160" s="94" t="s">
        <v>204</v>
      </c>
    </row>
    <row r="161" spans="2:3" x14ac:dyDescent="0.25">
      <c r="B161" s="95" t="s">
        <v>421</v>
      </c>
      <c r="C161" s="94" t="s">
        <v>332</v>
      </c>
    </row>
    <row r="162" spans="2:3" x14ac:dyDescent="0.25">
      <c r="B162" s="95" t="s">
        <v>422</v>
      </c>
      <c r="C162" s="94" t="s">
        <v>423</v>
      </c>
    </row>
    <row r="163" spans="2:3" x14ac:dyDescent="0.25">
      <c r="B163" s="95" t="s">
        <v>424</v>
      </c>
      <c r="C163" s="94" t="s">
        <v>425</v>
      </c>
    </row>
    <row r="164" spans="2:3" x14ac:dyDescent="0.25">
      <c r="B164" s="95" t="s">
        <v>426</v>
      </c>
      <c r="C164" s="94" t="s">
        <v>220</v>
      </c>
    </row>
    <row r="165" spans="2:3" x14ac:dyDescent="0.25">
      <c r="B165" s="95" t="s">
        <v>427</v>
      </c>
      <c r="C165" s="94" t="s">
        <v>275</v>
      </c>
    </row>
    <row r="166" spans="2:3" x14ac:dyDescent="0.25">
      <c r="B166" s="95" t="s">
        <v>428</v>
      </c>
      <c r="C166" s="94" t="s">
        <v>429</v>
      </c>
    </row>
    <row r="167" spans="2:3" x14ac:dyDescent="0.25">
      <c r="B167" s="95" t="s">
        <v>430</v>
      </c>
      <c r="C167" s="94" t="s">
        <v>250</v>
      </c>
    </row>
    <row r="168" spans="2:3" x14ac:dyDescent="0.25">
      <c r="B168" s="95" t="s">
        <v>166</v>
      </c>
      <c r="C168" s="94" t="s">
        <v>174</v>
      </c>
    </row>
    <row r="169" spans="2:3" x14ac:dyDescent="0.25">
      <c r="B169" s="95" t="s">
        <v>431</v>
      </c>
      <c r="C169" s="94" t="s">
        <v>183</v>
      </c>
    </row>
    <row r="170" spans="2:3" x14ac:dyDescent="0.25">
      <c r="B170" s="95" t="s">
        <v>432</v>
      </c>
      <c r="C170" s="94" t="s">
        <v>192</v>
      </c>
    </row>
    <row r="171" spans="2:3" x14ac:dyDescent="0.25">
      <c r="B171" s="95" t="s">
        <v>433</v>
      </c>
      <c r="C171" s="94" t="s">
        <v>326</v>
      </c>
    </row>
    <row r="172" spans="2:3" x14ac:dyDescent="0.25">
      <c r="B172" s="95" t="s">
        <v>434</v>
      </c>
      <c r="C172" s="94" t="s">
        <v>329</v>
      </c>
    </row>
    <row r="173" spans="2:3" x14ac:dyDescent="0.25">
      <c r="B173" s="95" t="s">
        <v>435</v>
      </c>
      <c r="C173" s="94" t="s">
        <v>183</v>
      </c>
    </row>
    <row r="174" spans="2:3" x14ac:dyDescent="0.25">
      <c r="B174" s="95" t="s">
        <v>436</v>
      </c>
      <c r="C174" s="94" t="s">
        <v>204</v>
      </c>
    </row>
    <row r="175" spans="2:3" x14ac:dyDescent="0.25">
      <c r="B175" s="95" t="s">
        <v>437</v>
      </c>
      <c r="C175" s="94" t="s">
        <v>307</v>
      </c>
    </row>
    <row r="176" spans="2:3" x14ac:dyDescent="0.25">
      <c r="B176" s="95" t="s">
        <v>438</v>
      </c>
      <c r="C176" s="94" t="s">
        <v>218</v>
      </c>
    </row>
    <row r="177" spans="2:3" x14ac:dyDescent="0.25">
      <c r="B177" s="95" t="s">
        <v>439</v>
      </c>
      <c r="C177" s="94" t="s">
        <v>288</v>
      </c>
    </row>
    <row r="178" spans="2:3" x14ac:dyDescent="0.25">
      <c r="B178" s="95" t="s">
        <v>440</v>
      </c>
      <c r="C178" s="94" t="s">
        <v>441</v>
      </c>
    </row>
    <row r="179" spans="2:3" x14ac:dyDescent="0.25">
      <c r="B179" s="95" t="s">
        <v>442</v>
      </c>
      <c r="C179" s="94" t="s">
        <v>198</v>
      </c>
    </row>
    <row r="180" spans="2:3" x14ac:dyDescent="0.25">
      <c r="B180" s="95" t="s">
        <v>443</v>
      </c>
      <c r="C180" s="94" t="s">
        <v>444</v>
      </c>
    </row>
    <row r="181" spans="2:3" x14ac:dyDescent="0.25">
      <c r="B181" s="95" t="s">
        <v>445</v>
      </c>
      <c r="C181" s="94" t="s">
        <v>342</v>
      </c>
    </row>
    <row r="182" spans="2:3" x14ac:dyDescent="0.25">
      <c r="B182" s="95" t="s">
        <v>446</v>
      </c>
      <c r="C182" s="94" t="s">
        <v>447</v>
      </c>
    </row>
    <row r="183" spans="2:3" x14ac:dyDescent="0.25">
      <c r="B183" s="95" t="s">
        <v>448</v>
      </c>
      <c r="C183" s="94" t="s">
        <v>449</v>
      </c>
    </row>
    <row r="184" spans="2:3" x14ac:dyDescent="0.25">
      <c r="B184" s="95" t="s">
        <v>139</v>
      </c>
      <c r="C184" s="94" t="s">
        <v>373</v>
      </c>
    </row>
    <row r="185" spans="2:3" x14ac:dyDescent="0.25">
      <c r="B185" s="95" t="s">
        <v>450</v>
      </c>
      <c r="C185" s="94" t="s">
        <v>265</v>
      </c>
    </row>
    <row r="186" spans="2:3" x14ac:dyDescent="0.25">
      <c r="B186" s="95" t="s">
        <v>451</v>
      </c>
      <c r="C186" s="94" t="s">
        <v>452</v>
      </c>
    </row>
    <row r="187" spans="2:3" x14ac:dyDescent="0.25">
      <c r="B187" s="95" t="s">
        <v>453</v>
      </c>
      <c r="C187" s="94" t="s">
        <v>301</v>
      </c>
    </row>
    <row r="188" spans="2:3" x14ac:dyDescent="0.25">
      <c r="B188" s="95" t="s">
        <v>140</v>
      </c>
      <c r="C188" s="94" t="s">
        <v>326</v>
      </c>
    </row>
    <row r="189" spans="2:3" x14ac:dyDescent="0.25">
      <c r="B189" s="95" t="s">
        <v>454</v>
      </c>
      <c r="C189" s="94" t="s">
        <v>312</v>
      </c>
    </row>
    <row r="190" spans="2:3" x14ac:dyDescent="0.25">
      <c r="B190" s="95" t="s">
        <v>455</v>
      </c>
      <c r="C190" s="94" t="s">
        <v>250</v>
      </c>
    </row>
    <row r="191" spans="2:3" x14ac:dyDescent="0.25">
      <c r="B191" s="95" t="s">
        <v>456</v>
      </c>
      <c r="C191" s="94" t="s">
        <v>342</v>
      </c>
    </row>
    <row r="192" spans="2:3" x14ac:dyDescent="0.25">
      <c r="B192" s="95" t="s">
        <v>457</v>
      </c>
      <c r="C192" s="94" t="s">
        <v>261</v>
      </c>
    </row>
    <row r="193" spans="2:3" x14ac:dyDescent="0.25">
      <c r="B193" s="95" t="s">
        <v>458</v>
      </c>
      <c r="C193" s="94" t="s">
        <v>173</v>
      </c>
    </row>
    <row r="194" spans="2:3" x14ac:dyDescent="0.25">
      <c r="B194" s="95" t="s">
        <v>459</v>
      </c>
      <c r="C194" s="94" t="s">
        <v>460</v>
      </c>
    </row>
    <row r="195" spans="2:3" x14ac:dyDescent="0.25">
      <c r="B195" s="95" t="s">
        <v>461</v>
      </c>
      <c r="C195" s="94" t="s">
        <v>462</v>
      </c>
    </row>
    <row r="196" spans="2:3" x14ac:dyDescent="0.25">
      <c r="B196" s="95" t="s">
        <v>463</v>
      </c>
      <c r="C196" s="94" t="s">
        <v>464</v>
      </c>
    </row>
    <row r="197" spans="2:3" x14ac:dyDescent="0.25">
      <c r="B197" s="95" t="s">
        <v>465</v>
      </c>
      <c r="C197" s="94" t="s">
        <v>425</v>
      </c>
    </row>
    <row r="198" spans="2:3" x14ac:dyDescent="0.25">
      <c r="B198" s="95" t="s">
        <v>466</v>
      </c>
      <c r="C198" s="94" t="s">
        <v>467</v>
      </c>
    </row>
    <row r="199" spans="2:3" x14ac:dyDescent="0.25">
      <c r="B199" s="95" t="s">
        <v>468</v>
      </c>
      <c r="C199" s="94" t="s">
        <v>469</v>
      </c>
    </row>
    <row r="200" spans="2:3" x14ac:dyDescent="0.25">
      <c r="B200" s="95" t="s">
        <v>470</v>
      </c>
      <c r="C200" s="94" t="s">
        <v>346</v>
      </c>
    </row>
    <row r="201" spans="2:3" x14ac:dyDescent="0.25">
      <c r="B201" s="95" t="s">
        <v>471</v>
      </c>
      <c r="C201" s="94" t="s">
        <v>190</v>
      </c>
    </row>
    <row r="202" spans="2:3" x14ac:dyDescent="0.25">
      <c r="B202" s="95" t="s">
        <v>472</v>
      </c>
      <c r="C202" s="94" t="s">
        <v>473</v>
      </c>
    </row>
    <row r="203" spans="2:3" x14ac:dyDescent="0.25">
      <c r="B203" s="95" t="s">
        <v>474</v>
      </c>
      <c r="C203" s="94" t="s">
        <v>200</v>
      </c>
    </row>
    <row r="204" spans="2:3" x14ac:dyDescent="0.25">
      <c r="B204" s="95" t="s">
        <v>141</v>
      </c>
      <c r="C204" s="94" t="s">
        <v>247</v>
      </c>
    </row>
    <row r="205" spans="2:3" x14ac:dyDescent="0.25">
      <c r="B205" s="95" t="s">
        <v>475</v>
      </c>
      <c r="C205" s="94" t="s">
        <v>476</v>
      </c>
    </row>
    <row r="206" spans="2:3" x14ac:dyDescent="0.25">
      <c r="B206" s="95" t="s">
        <v>477</v>
      </c>
      <c r="C206" s="94" t="s">
        <v>478</v>
      </c>
    </row>
    <row r="207" spans="2:3" x14ac:dyDescent="0.25">
      <c r="B207" s="95" t="s">
        <v>479</v>
      </c>
      <c r="C207" s="94" t="s">
        <v>165</v>
      </c>
    </row>
    <row r="208" spans="2:3" x14ac:dyDescent="0.25">
      <c r="B208" s="95" t="s">
        <v>480</v>
      </c>
      <c r="C208" s="94" t="s">
        <v>481</v>
      </c>
    </row>
    <row r="209" spans="2:3" x14ac:dyDescent="0.25">
      <c r="B209" s="95" t="s">
        <v>482</v>
      </c>
      <c r="C209" s="94" t="s">
        <v>460</v>
      </c>
    </row>
    <row r="210" spans="2:3" x14ac:dyDescent="0.25">
      <c r="B210" s="95" t="s">
        <v>483</v>
      </c>
      <c r="C210" s="94" t="s">
        <v>484</v>
      </c>
    </row>
    <row r="211" spans="2:3" x14ac:dyDescent="0.25">
      <c r="B211" s="95" t="s">
        <v>485</v>
      </c>
      <c r="C211" s="94" t="s">
        <v>486</v>
      </c>
    </row>
    <row r="212" spans="2:3" x14ac:dyDescent="0.25">
      <c r="B212" s="95" t="s">
        <v>487</v>
      </c>
      <c r="C212" s="94" t="s">
        <v>198</v>
      </c>
    </row>
    <row r="213" spans="2:3" x14ac:dyDescent="0.25">
      <c r="B213" s="95" t="s">
        <v>488</v>
      </c>
      <c r="C213" s="94" t="s">
        <v>489</v>
      </c>
    </row>
    <row r="214" spans="2:3" x14ac:dyDescent="0.25">
      <c r="B214" s="95" t="s">
        <v>490</v>
      </c>
      <c r="C214" s="94" t="s">
        <v>338</v>
      </c>
    </row>
    <row r="215" spans="2:3" x14ac:dyDescent="0.25">
      <c r="B215" s="95" t="s">
        <v>491</v>
      </c>
      <c r="C215" s="94" t="s">
        <v>392</v>
      </c>
    </row>
    <row r="216" spans="2:3" x14ac:dyDescent="0.25">
      <c r="B216" s="95" t="s">
        <v>492</v>
      </c>
      <c r="C216" s="94" t="s">
        <v>493</v>
      </c>
    </row>
    <row r="217" spans="2:3" x14ac:dyDescent="0.25">
      <c r="B217" s="95" t="s">
        <v>494</v>
      </c>
      <c r="C217" s="94" t="s">
        <v>495</v>
      </c>
    </row>
    <row r="218" spans="2:3" x14ac:dyDescent="0.25">
      <c r="B218" s="95" t="s">
        <v>496</v>
      </c>
      <c r="C218" s="94" t="s">
        <v>204</v>
      </c>
    </row>
    <row r="219" spans="2:3" x14ac:dyDescent="0.25">
      <c r="B219" s="95" t="s">
        <v>497</v>
      </c>
      <c r="C219" s="94" t="s">
        <v>476</v>
      </c>
    </row>
    <row r="220" spans="2:3" x14ac:dyDescent="0.25">
      <c r="B220" s="95" t="s">
        <v>498</v>
      </c>
      <c r="C220" s="94" t="s">
        <v>486</v>
      </c>
    </row>
    <row r="221" spans="2:3" x14ac:dyDescent="0.25">
      <c r="B221" s="95" t="s">
        <v>499</v>
      </c>
      <c r="C221" s="94" t="s">
        <v>394</v>
      </c>
    </row>
    <row r="222" spans="2:3" x14ac:dyDescent="0.25">
      <c r="B222" s="95" t="s">
        <v>500</v>
      </c>
      <c r="C222" s="94" t="s">
        <v>273</v>
      </c>
    </row>
    <row r="223" spans="2:3" x14ac:dyDescent="0.25">
      <c r="B223" s="95" t="s">
        <v>501</v>
      </c>
      <c r="C223" s="94" t="s">
        <v>502</v>
      </c>
    </row>
    <row r="224" spans="2:3" x14ac:dyDescent="0.25">
      <c r="B224" s="95" t="s">
        <v>503</v>
      </c>
      <c r="C224" s="94" t="s">
        <v>504</v>
      </c>
    </row>
    <row r="225" spans="2:3" x14ac:dyDescent="0.25">
      <c r="B225" s="95" t="s">
        <v>505</v>
      </c>
      <c r="C225" s="94" t="s">
        <v>343</v>
      </c>
    </row>
    <row r="226" spans="2:3" x14ac:dyDescent="0.25">
      <c r="B226" s="95" t="s">
        <v>506</v>
      </c>
      <c r="C226" s="94" t="s">
        <v>507</v>
      </c>
    </row>
    <row r="227" spans="2:3" x14ac:dyDescent="0.25">
      <c r="B227" s="95" t="s">
        <v>508</v>
      </c>
      <c r="C227" s="94" t="s">
        <v>230</v>
      </c>
    </row>
    <row r="228" spans="2:3" x14ac:dyDescent="0.25">
      <c r="B228" s="95" t="s">
        <v>509</v>
      </c>
      <c r="C228" s="94" t="s">
        <v>510</v>
      </c>
    </row>
    <row r="229" spans="2:3" x14ac:dyDescent="0.25">
      <c r="B229" s="95" t="s">
        <v>511</v>
      </c>
      <c r="C229" s="94" t="s">
        <v>188</v>
      </c>
    </row>
    <row r="230" spans="2:3" x14ac:dyDescent="0.25">
      <c r="B230" s="95" t="s">
        <v>512</v>
      </c>
      <c r="C230" s="94" t="s">
        <v>513</v>
      </c>
    </row>
    <row r="231" spans="2:3" x14ac:dyDescent="0.25">
      <c r="B231" s="95" t="s">
        <v>514</v>
      </c>
      <c r="C231" s="94" t="s">
        <v>198</v>
      </c>
    </row>
    <row r="232" spans="2:3" x14ac:dyDescent="0.25">
      <c r="B232" s="95" t="s">
        <v>515</v>
      </c>
      <c r="C232" s="94" t="s">
        <v>278</v>
      </c>
    </row>
    <row r="233" spans="2:3" x14ac:dyDescent="0.25">
      <c r="B233" s="95" t="s">
        <v>516</v>
      </c>
      <c r="C233" s="94" t="s">
        <v>517</v>
      </c>
    </row>
    <row r="234" spans="2:3" x14ac:dyDescent="0.25">
      <c r="B234" s="95" t="s">
        <v>518</v>
      </c>
      <c r="C234" s="94" t="s">
        <v>519</v>
      </c>
    </row>
    <row r="235" spans="2:3" x14ac:dyDescent="0.25">
      <c r="B235" s="95" t="s">
        <v>520</v>
      </c>
      <c r="C235" s="94" t="s">
        <v>241</v>
      </c>
    </row>
    <row r="236" spans="2:3" x14ac:dyDescent="0.25">
      <c r="B236" s="95" t="s">
        <v>521</v>
      </c>
      <c r="C236" s="94" t="s">
        <v>447</v>
      </c>
    </row>
    <row r="237" spans="2:3" x14ac:dyDescent="0.25">
      <c r="B237" s="95" t="s">
        <v>522</v>
      </c>
      <c r="C237" s="94" t="s">
        <v>467</v>
      </c>
    </row>
    <row r="238" spans="2:3" x14ac:dyDescent="0.25">
      <c r="B238" s="95" t="s">
        <v>523</v>
      </c>
      <c r="C238" s="94" t="s">
        <v>218</v>
      </c>
    </row>
    <row r="239" spans="2:3" x14ac:dyDescent="0.25">
      <c r="B239" s="95" t="s">
        <v>524</v>
      </c>
      <c r="C239" s="94" t="s">
        <v>216</v>
      </c>
    </row>
    <row r="240" spans="2:3" x14ac:dyDescent="0.25">
      <c r="B240" s="95" t="s">
        <v>525</v>
      </c>
      <c r="C240" s="94" t="s">
        <v>316</v>
      </c>
    </row>
    <row r="241" spans="2:3" x14ac:dyDescent="0.25">
      <c r="B241" s="95" t="s">
        <v>526</v>
      </c>
      <c r="C241" s="94" t="s">
        <v>527</v>
      </c>
    </row>
    <row r="242" spans="2:3" x14ac:dyDescent="0.25">
      <c r="B242" s="95" t="s">
        <v>528</v>
      </c>
      <c r="C242" s="94" t="s">
        <v>316</v>
      </c>
    </row>
    <row r="243" spans="2:3" x14ac:dyDescent="0.25">
      <c r="B243" s="95" t="s">
        <v>529</v>
      </c>
      <c r="C243" s="94" t="s">
        <v>407</v>
      </c>
    </row>
    <row r="244" spans="2:3" x14ac:dyDescent="0.25">
      <c r="B244" s="95" t="s">
        <v>530</v>
      </c>
      <c r="C244" s="94" t="s">
        <v>200</v>
      </c>
    </row>
    <row r="245" spans="2:3" x14ac:dyDescent="0.25">
      <c r="B245" s="95" t="s">
        <v>531</v>
      </c>
      <c r="C245" s="94" t="s">
        <v>200</v>
      </c>
    </row>
    <row r="246" spans="2:3" x14ac:dyDescent="0.25">
      <c r="B246" s="95" t="s">
        <v>142</v>
      </c>
      <c r="C246" s="94" t="s">
        <v>444</v>
      </c>
    </row>
    <row r="247" spans="2:3" x14ac:dyDescent="0.25">
      <c r="B247" s="95" t="s">
        <v>532</v>
      </c>
      <c r="C247" s="94" t="s">
        <v>259</v>
      </c>
    </row>
    <row r="248" spans="2:3" x14ac:dyDescent="0.25">
      <c r="B248" s="95" t="s">
        <v>533</v>
      </c>
      <c r="C248" s="94" t="s">
        <v>534</v>
      </c>
    </row>
    <row r="249" spans="2:3" x14ac:dyDescent="0.25">
      <c r="B249" s="95" t="s">
        <v>535</v>
      </c>
      <c r="C249" s="94" t="s">
        <v>216</v>
      </c>
    </row>
    <row r="250" spans="2:3" x14ac:dyDescent="0.25">
      <c r="B250" s="95" t="s">
        <v>536</v>
      </c>
      <c r="C250" s="94" t="s">
        <v>388</v>
      </c>
    </row>
    <row r="251" spans="2:3" x14ac:dyDescent="0.25">
      <c r="B251" s="95" t="s">
        <v>537</v>
      </c>
      <c r="C251" s="94" t="s">
        <v>444</v>
      </c>
    </row>
    <row r="252" spans="2:3" x14ac:dyDescent="0.25">
      <c r="B252" s="95" t="s">
        <v>538</v>
      </c>
      <c r="C252" s="94" t="s">
        <v>473</v>
      </c>
    </row>
    <row r="253" spans="2:3" x14ac:dyDescent="0.25">
      <c r="B253" s="95" t="s">
        <v>539</v>
      </c>
      <c r="C253" s="94" t="s">
        <v>540</v>
      </c>
    </row>
    <row r="254" spans="2:3" x14ac:dyDescent="0.25">
      <c r="B254" s="95" t="s">
        <v>541</v>
      </c>
      <c r="C254" s="94" t="s">
        <v>204</v>
      </c>
    </row>
    <row r="255" spans="2:3" x14ac:dyDescent="0.25">
      <c r="B255" s="95" t="s">
        <v>542</v>
      </c>
      <c r="C255" s="94" t="s">
        <v>449</v>
      </c>
    </row>
    <row r="256" spans="2:3" x14ac:dyDescent="0.25">
      <c r="B256" s="95" t="s">
        <v>543</v>
      </c>
      <c r="C256" s="94" t="s">
        <v>462</v>
      </c>
    </row>
    <row r="257" spans="2:3" x14ac:dyDescent="0.25">
      <c r="B257" s="95" t="s">
        <v>544</v>
      </c>
      <c r="C257" s="94" t="s">
        <v>181</v>
      </c>
    </row>
    <row r="258" spans="2:3" x14ac:dyDescent="0.25">
      <c r="B258" s="95" t="s">
        <v>545</v>
      </c>
      <c r="C258" s="94" t="s">
        <v>469</v>
      </c>
    </row>
    <row r="259" spans="2:3" x14ac:dyDescent="0.25">
      <c r="B259" s="95" t="s">
        <v>546</v>
      </c>
      <c r="C259" s="94" t="s">
        <v>547</v>
      </c>
    </row>
    <row r="260" spans="2:3" x14ac:dyDescent="0.25">
      <c r="B260" s="95" t="s">
        <v>548</v>
      </c>
      <c r="C260" s="94" t="s">
        <v>183</v>
      </c>
    </row>
    <row r="261" spans="2:3" x14ac:dyDescent="0.25">
      <c r="B261" s="95" t="s">
        <v>549</v>
      </c>
      <c r="C261" s="94" t="s">
        <v>550</v>
      </c>
    </row>
    <row r="262" spans="2:3" x14ac:dyDescent="0.25">
      <c r="B262" s="95" t="s">
        <v>551</v>
      </c>
      <c r="C262" s="94" t="s">
        <v>176</v>
      </c>
    </row>
    <row r="263" spans="2:3" x14ac:dyDescent="0.25">
      <c r="B263" s="95" t="s">
        <v>552</v>
      </c>
      <c r="C263" s="94" t="s">
        <v>519</v>
      </c>
    </row>
    <row r="264" spans="2:3" x14ac:dyDescent="0.25">
      <c r="B264" s="95" t="s">
        <v>553</v>
      </c>
      <c r="C264" s="94" t="s">
        <v>449</v>
      </c>
    </row>
    <row r="265" spans="2:3" x14ac:dyDescent="0.25">
      <c r="B265" s="95" t="s">
        <v>554</v>
      </c>
      <c r="C265" s="94" t="s">
        <v>392</v>
      </c>
    </row>
    <row r="266" spans="2:3" x14ac:dyDescent="0.25">
      <c r="B266" s="95" t="s">
        <v>555</v>
      </c>
      <c r="C266" s="94" t="s">
        <v>556</v>
      </c>
    </row>
    <row r="267" spans="2:3" x14ac:dyDescent="0.25">
      <c r="B267" s="95" t="s">
        <v>557</v>
      </c>
      <c r="C267" s="94" t="s">
        <v>312</v>
      </c>
    </row>
    <row r="268" spans="2:3" x14ac:dyDescent="0.25">
      <c r="B268" s="95" t="s">
        <v>164</v>
      </c>
      <c r="C268" s="94" t="s">
        <v>165</v>
      </c>
    </row>
    <row r="269" spans="2:3" x14ac:dyDescent="0.25">
      <c r="B269" s="95" t="s">
        <v>558</v>
      </c>
      <c r="C269" s="94" t="s">
        <v>220</v>
      </c>
    </row>
    <row r="270" spans="2:3" x14ac:dyDescent="0.25">
      <c r="B270" s="95" t="s">
        <v>559</v>
      </c>
      <c r="C270" s="94" t="s">
        <v>560</v>
      </c>
    </row>
    <row r="271" spans="2:3" x14ac:dyDescent="0.25">
      <c r="B271" s="95" t="s">
        <v>561</v>
      </c>
      <c r="C271" s="94" t="s">
        <v>185</v>
      </c>
    </row>
    <row r="272" spans="2:3" x14ac:dyDescent="0.25">
      <c r="B272" s="95" t="s">
        <v>562</v>
      </c>
      <c r="C272" s="94" t="s">
        <v>175</v>
      </c>
    </row>
    <row r="273" spans="2:3" x14ac:dyDescent="0.25">
      <c r="B273" s="95" t="s">
        <v>563</v>
      </c>
      <c r="C273" s="94" t="s">
        <v>369</v>
      </c>
    </row>
    <row r="274" spans="2:3" x14ac:dyDescent="0.25">
      <c r="B274" s="95" t="s">
        <v>564</v>
      </c>
      <c r="C274" s="94" t="s">
        <v>165</v>
      </c>
    </row>
    <row r="275" spans="2:3" x14ac:dyDescent="0.25">
      <c r="B275" s="95" t="s">
        <v>565</v>
      </c>
      <c r="C275" s="94" t="s">
        <v>299</v>
      </c>
    </row>
    <row r="276" spans="2:3" x14ac:dyDescent="0.25">
      <c r="B276" s="95" t="s">
        <v>566</v>
      </c>
      <c r="C276" s="94" t="s">
        <v>567</v>
      </c>
    </row>
    <row r="277" spans="2:3" x14ac:dyDescent="0.25">
      <c r="B277" s="95" t="s">
        <v>568</v>
      </c>
      <c r="C277" s="94" t="s">
        <v>235</v>
      </c>
    </row>
    <row r="278" spans="2:3" x14ac:dyDescent="0.25">
      <c r="B278" s="95" t="s">
        <v>569</v>
      </c>
      <c r="C278" s="94" t="s">
        <v>495</v>
      </c>
    </row>
    <row r="279" spans="2:3" x14ac:dyDescent="0.25">
      <c r="B279" s="95" t="s">
        <v>570</v>
      </c>
      <c r="C279" s="94" t="s">
        <v>165</v>
      </c>
    </row>
    <row r="280" spans="2:3" x14ac:dyDescent="0.25">
      <c r="B280" s="95" t="s">
        <v>571</v>
      </c>
      <c r="C280" s="94" t="s">
        <v>460</v>
      </c>
    </row>
    <row r="281" spans="2:3" x14ac:dyDescent="0.25">
      <c r="B281" s="95" t="s">
        <v>572</v>
      </c>
      <c r="C281" s="94" t="s">
        <v>176</v>
      </c>
    </row>
    <row r="282" spans="2:3" x14ac:dyDescent="0.25">
      <c r="B282" s="95" t="s">
        <v>573</v>
      </c>
      <c r="C282" s="94" t="s">
        <v>233</v>
      </c>
    </row>
    <row r="283" spans="2:3" x14ac:dyDescent="0.25">
      <c r="B283" s="95" t="s">
        <v>574</v>
      </c>
      <c r="C283" s="94" t="s">
        <v>449</v>
      </c>
    </row>
    <row r="284" spans="2:3" x14ac:dyDescent="0.25">
      <c r="B284" s="95" t="s">
        <v>575</v>
      </c>
      <c r="C284" s="94" t="s">
        <v>576</v>
      </c>
    </row>
    <row r="285" spans="2:3" x14ac:dyDescent="0.25">
      <c r="B285" s="95" t="s">
        <v>577</v>
      </c>
      <c r="C285" s="94" t="s">
        <v>342</v>
      </c>
    </row>
    <row r="286" spans="2:3" x14ac:dyDescent="0.25">
      <c r="B286" s="95" t="s">
        <v>578</v>
      </c>
      <c r="C286" s="94" t="s">
        <v>507</v>
      </c>
    </row>
    <row r="287" spans="2:3" x14ac:dyDescent="0.25">
      <c r="B287" s="95" t="s">
        <v>579</v>
      </c>
      <c r="C287" s="94" t="s">
        <v>580</v>
      </c>
    </row>
    <row r="288" spans="2:3" x14ac:dyDescent="0.25">
      <c r="B288" s="95" t="s">
        <v>581</v>
      </c>
      <c r="C288" s="94" t="s">
        <v>460</v>
      </c>
    </row>
    <row r="289" spans="2:3" x14ac:dyDescent="0.25">
      <c r="B289" s="95" t="s">
        <v>582</v>
      </c>
      <c r="C289" s="94" t="s">
        <v>583</v>
      </c>
    </row>
    <row r="290" spans="2:3" x14ac:dyDescent="0.25">
      <c r="B290" s="95" t="s">
        <v>584</v>
      </c>
      <c r="C290" s="94" t="s">
        <v>585</v>
      </c>
    </row>
    <row r="291" spans="2:3" x14ac:dyDescent="0.25">
      <c r="B291" s="95" t="s">
        <v>143</v>
      </c>
      <c r="C291" s="94" t="s">
        <v>586</v>
      </c>
    </row>
    <row r="292" spans="2:3" x14ac:dyDescent="0.25">
      <c r="B292" s="95" t="s">
        <v>144</v>
      </c>
      <c r="C292" s="94" t="s">
        <v>270</v>
      </c>
    </row>
    <row r="293" spans="2:3" x14ac:dyDescent="0.25">
      <c r="B293" s="95" t="s">
        <v>587</v>
      </c>
      <c r="C293" s="94" t="s">
        <v>346</v>
      </c>
    </row>
    <row r="294" spans="2:3" x14ac:dyDescent="0.25">
      <c r="B294" s="95" t="s">
        <v>588</v>
      </c>
      <c r="C294" s="94" t="s">
        <v>460</v>
      </c>
    </row>
    <row r="295" spans="2:3" x14ac:dyDescent="0.25">
      <c r="B295" s="95" t="s">
        <v>589</v>
      </c>
      <c r="C295" s="94" t="s">
        <v>367</v>
      </c>
    </row>
    <row r="296" spans="2:3" x14ac:dyDescent="0.25">
      <c r="B296" s="95" t="s">
        <v>590</v>
      </c>
      <c r="C296" s="94" t="s">
        <v>181</v>
      </c>
    </row>
    <row r="297" spans="2:3" x14ac:dyDescent="0.25">
      <c r="B297" s="95" t="s">
        <v>591</v>
      </c>
      <c r="C297" s="94" t="s">
        <v>527</v>
      </c>
    </row>
    <row r="298" spans="2:3" x14ac:dyDescent="0.25">
      <c r="B298" s="95" t="s">
        <v>145</v>
      </c>
      <c r="C298" s="94" t="s">
        <v>592</v>
      </c>
    </row>
    <row r="299" spans="2:3" x14ac:dyDescent="0.25">
      <c r="B299" s="95" t="s">
        <v>593</v>
      </c>
      <c r="C299" s="94" t="s">
        <v>369</v>
      </c>
    </row>
    <row r="300" spans="2:3" x14ac:dyDescent="0.25">
      <c r="B300" s="95" t="s">
        <v>594</v>
      </c>
      <c r="C300" s="94" t="s">
        <v>467</v>
      </c>
    </row>
    <row r="301" spans="2:3" x14ac:dyDescent="0.25">
      <c r="B301" s="95" t="s">
        <v>595</v>
      </c>
      <c r="C301" s="94" t="s">
        <v>263</v>
      </c>
    </row>
    <row r="302" spans="2:3" x14ac:dyDescent="0.25">
      <c r="B302" s="95" t="s">
        <v>596</v>
      </c>
      <c r="C302" s="94" t="s">
        <v>495</v>
      </c>
    </row>
    <row r="303" spans="2:3" x14ac:dyDescent="0.25">
      <c r="B303" s="95" t="s">
        <v>597</v>
      </c>
      <c r="C303" s="94" t="s">
        <v>200</v>
      </c>
    </row>
    <row r="304" spans="2:3" x14ac:dyDescent="0.25">
      <c r="B304" s="95" t="s">
        <v>598</v>
      </c>
      <c r="C304" s="94" t="s">
        <v>507</v>
      </c>
    </row>
    <row r="305" spans="2:3" x14ac:dyDescent="0.25">
      <c r="B305" s="95" t="s">
        <v>599</v>
      </c>
      <c r="C305" s="94" t="s">
        <v>360</v>
      </c>
    </row>
    <row r="306" spans="2:3" x14ac:dyDescent="0.25">
      <c r="B306" s="95" t="s">
        <v>600</v>
      </c>
      <c r="C306" s="94" t="s">
        <v>245</v>
      </c>
    </row>
    <row r="307" spans="2:3" x14ac:dyDescent="0.25">
      <c r="B307" s="95" t="s">
        <v>601</v>
      </c>
      <c r="C307" s="94" t="s">
        <v>583</v>
      </c>
    </row>
    <row r="308" spans="2:3" x14ac:dyDescent="0.25">
      <c r="B308" s="95" t="s">
        <v>602</v>
      </c>
      <c r="C308" s="94" t="s">
        <v>603</v>
      </c>
    </row>
    <row r="309" spans="2:3" x14ac:dyDescent="0.25">
      <c r="B309" s="95" t="s">
        <v>604</v>
      </c>
      <c r="C309" s="94" t="s">
        <v>469</v>
      </c>
    </row>
    <row r="310" spans="2:3" x14ac:dyDescent="0.25">
      <c r="B310" s="95" t="s">
        <v>605</v>
      </c>
      <c r="C310" s="94" t="s">
        <v>198</v>
      </c>
    </row>
    <row r="311" spans="2:3" x14ac:dyDescent="0.25">
      <c r="B311" s="95" t="s">
        <v>606</v>
      </c>
      <c r="C311" s="94" t="s">
        <v>507</v>
      </c>
    </row>
    <row r="312" spans="2:3" x14ac:dyDescent="0.25">
      <c r="B312" s="95" t="s">
        <v>607</v>
      </c>
      <c r="C312" s="94" t="s">
        <v>608</v>
      </c>
    </row>
    <row r="313" spans="2:3" x14ac:dyDescent="0.25">
      <c r="B313" s="95" t="s">
        <v>609</v>
      </c>
      <c r="C313" s="94" t="s">
        <v>610</v>
      </c>
    </row>
    <row r="314" spans="2:3" x14ac:dyDescent="0.25">
      <c r="B314" s="95" t="s">
        <v>611</v>
      </c>
      <c r="C314" s="94" t="s">
        <v>196</v>
      </c>
    </row>
    <row r="315" spans="2:3" x14ac:dyDescent="0.25">
      <c r="B315" s="95" t="s">
        <v>612</v>
      </c>
      <c r="C315" s="94" t="s">
        <v>204</v>
      </c>
    </row>
    <row r="316" spans="2:3" x14ac:dyDescent="0.25">
      <c r="B316" s="95" t="s">
        <v>146</v>
      </c>
      <c r="C316" s="94" t="s">
        <v>425</v>
      </c>
    </row>
    <row r="317" spans="2:3" x14ac:dyDescent="0.25">
      <c r="B317" s="95" t="s">
        <v>613</v>
      </c>
      <c r="C317" s="94" t="s">
        <v>360</v>
      </c>
    </row>
    <row r="318" spans="2:3" x14ac:dyDescent="0.25">
      <c r="B318" s="95" t="s">
        <v>614</v>
      </c>
      <c r="C318" s="94" t="s">
        <v>473</v>
      </c>
    </row>
    <row r="319" spans="2:3" x14ac:dyDescent="0.25">
      <c r="B319" s="95" t="s">
        <v>615</v>
      </c>
      <c r="C319" s="94" t="s">
        <v>527</v>
      </c>
    </row>
    <row r="320" spans="2:3" x14ac:dyDescent="0.25">
      <c r="B320" s="95" t="s">
        <v>616</v>
      </c>
      <c r="C320" s="94" t="s">
        <v>617</v>
      </c>
    </row>
    <row r="321" spans="2:3" x14ac:dyDescent="0.25">
      <c r="B321" s="95" t="s">
        <v>618</v>
      </c>
      <c r="C321" s="94" t="s">
        <v>303</v>
      </c>
    </row>
    <row r="322" spans="2:3" x14ac:dyDescent="0.25">
      <c r="B322" s="95" t="s">
        <v>619</v>
      </c>
      <c r="C322" s="94" t="s">
        <v>476</v>
      </c>
    </row>
    <row r="323" spans="2:3" x14ac:dyDescent="0.25">
      <c r="B323" s="95" t="s">
        <v>620</v>
      </c>
      <c r="C323" s="94" t="s">
        <v>220</v>
      </c>
    </row>
    <row r="324" spans="2:3" x14ac:dyDescent="0.25">
      <c r="B324" s="95" t="s">
        <v>135</v>
      </c>
      <c r="C324" s="94" t="s">
        <v>263</v>
      </c>
    </row>
    <row r="325" spans="2:3" x14ac:dyDescent="0.25">
      <c r="B325" s="95" t="s">
        <v>621</v>
      </c>
      <c r="C325" s="94" t="s">
        <v>449</v>
      </c>
    </row>
    <row r="326" spans="2:3" x14ac:dyDescent="0.25">
      <c r="B326" s="95" t="s">
        <v>622</v>
      </c>
      <c r="C326" s="94" t="s">
        <v>623</v>
      </c>
    </row>
    <row r="327" spans="2:3" x14ac:dyDescent="0.25">
      <c r="B327" s="95" t="s">
        <v>624</v>
      </c>
      <c r="C327" s="94" t="s">
        <v>250</v>
      </c>
    </row>
    <row r="328" spans="2:3" x14ac:dyDescent="0.25">
      <c r="B328" s="95" t="s">
        <v>625</v>
      </c>
      <c r="C328" s="94" t="s">
        <v>207</v>
      </c>
    </row>
    <row r="329" spans="2:3" x14ac:dyDescent="0.25">
      <c r="B329" s="95" t="s">
        <v>626</v>
      </c>
      <c r="C329" s="94" t="s">
        <v>188</v>
      </c>
    </row>
    <row r="330" spans="2:3" x14ac:dyDescent="0.25">
      <c r="B330" s="95" t="s">
        <v>627</v>
      </c>
      <c r="C330" s="94" t="s">
        <v>172</v>
      </c>
    </row>
    <row r="331" spans="2:3" x14ac:dyDescent="0.25">
      <c r="B331" s="95" t="s">
        <v>628</v>
      </c>
      <c r="C331" s="94" t="s">
        <v>340</v>
      </c>
    </row>
    <row r="332" spans="2:3" x14ac:dyDescent="0.25">
      <c r="B332" s="95" t="s">
        <v>629</v>
      </c>
      <c r="C332" s="94" t="s">
        <v>204</v>
      </c>
    </row>
    <row r="333" spans="2:3" x14ac:dyDescent="0.25">
      <c r="B333" s="95" t="s">
        <v>630</v>
      </c>
      <c r="C333" s="94" t="s">
        <v>517</v>
      </c>
    </row>
    <row r="334" spans="2:3" x14ac:dyDescent="0.25">
      <c r="B334" s="95" t="s">
        <v>631</v>
      </c>
      <c r="C334" s="94" t="s">
        <v>192</v>
      </c>
    </row>
    <row r="335" spans="2:3" x14ac:dyDescent="0.25">
      <c r="B335" s="95" t="s">
        <v>632</v>
      </c>
      <c r="C335" s="94" t="s">
        <v>534</v>
      </c>
    </row>
    <row r="336" spans="2:3" x14ac:dyDescent="0.25">
      <c r="B336" s="95" t="s">
        <v>633</v>
      </c>
      <c r="C336" s="94" t="s">
        <v>367</v>
      </c>
    </row>
    <row r="337" spans="2:3" x14ac:dyDescent="0.25">
      <c r="B337" s="95" t="s">
        <v>634</v>
      </c>
      <c r="C337" s="94" t="s">
        <v>513</v>
      </c>
    </row>
    <row r="338" spans="2:3" x14ac:dyDescent="0.25">
      <c r="B338" s="95" t="s">
        <v>635</v>
      </c>
      <c r="C338" s="94" t="s">
        <v>476</v>
      </c>
    </row>
    <row r="339" spans="2:3" x14ac:dyDescent="0.25">
      <c r="B339" s="95" t="s">
        <v>636</v>
      </c>
      <c r="C339" s="94" t="s">
        <v>637</v>
      </c>
    </row>
    <row r="340" spans="2:3" x14ac:dyDescent="0.25">
      <c r="B340" s="95" t="s">
        <v>638</v>
      </c>
      <c r="C340" s="94" t="s">
        <v>209</v>
      </c>
    </row>
    <row r="341" spans="2:3" x14ac:dyDescent="0.25">
      <c r="B341" s="95" t="s">
        <v>639</v>
      </c>
      <c r="C341" s="94" t="s">
        <v>216</v>
      </c>
    </row>
    <row r="342" spans="2:3" x14ac:dyDescent="0.25">
      <c r="B342" s="95" t="s">
        <v>640</v>
      </c>
      <c r="C342" s="94" t="s">
        <v>165</v>
      </c>
    </row>
    <row r="343" spans="2:3" x14ac:dyDescent="0.25">
      <c r="B343" s="95" t="s">
        <v>641</v>
      </c>
      <c r="C343" s="94" t="s">
        <v>250</v>
      </c>
    </row>
    <row r="344" spans="2:3" x14ac:dyDescent="0.25">
      <c r="B344" s="95" t="s">
        <v>642</v>
      </c>
      <c r="C344" s="94" t="s">
        <v>253</v>
      </c>
    </row>
    <row r="345" spans="2:3" x14ac:dyDescent="0.25">
      <c r="B345" s="95" t="s">
        <v>643</v>
      </c>
      <c r="C345" s="94" t="s">
        <v>309</v>
      </c>
    </row>
    <row r="346" spans="2:3" x14ac:dyDescent="0.25">
      <c r="B346" s="95" t="s">
        <v>644</v>
      </c>
      <c r="C346" s="94" t="s">
        <v>173</v>
      </c>
    </row>
    <row r="347" spans="2:3" x14ac:dyDescent="0.25">
      <c r="B347" s="95" t="s">
        <v>645</v>
      </c>
      <c r="C347" s="94" t="s">
        <v>342</v>
      </c>
    </row>
    <row r="348" spans="2:3" x14ac:dyDescent="0.25">
      <c r="B348" s="95" t="s">
        <v>646</v>
      </c>
      <c r="C348" s="94" t="s">
        <v>245</v>
      </c>
    </row>
    <row r="349" spans="2:3" x14ac:dyDescent="0.25">
      <c r="B349" s="95" t="s">
        <v>647</v>
      </c>
      <c r="C349" s="94" t="s">
        <v>648</v>
      </c>
    </row>
    <row r="350" spans="2:3" x14ac:dyDescent="0.25">
      <c r="B350" s="95" t="s">
        <v>649</v>
      </c>
      <c r="C350" s="94" t="s">
        <v>394</v>
      </c>
    </row>
    <row r="351" spans="2:3" x14ac:dyDescent="0.25">
      <c r="B351" s="95" t="s">
        <v>650</v>
      </c>
      <c r="C351" s="94" t="s">
        <v>540</v>
      </c>
    </row>
    <row r="352" spans="2:3" x14ac:dyDescent="0.25">
      <c r="B352" s="95" t="s">
        <v>651</v>
      </c>
      <c r="C352" s="94" t="s">
        <v>255</v>
      </c>
    </row>
    <row r="353" spans="2:3" x14ac:dyDescent="0.25">
      <c r="B353" s="95" t="s">
        <v>652</v>
      </c>
      <c r="C353" s="94" t="s">
        <v>527</v>
      </c>
    </row>
    <row r="354" spans="2:3" x14ac:dyDescent="0.25">
      <c r="B354" s="95" t="s">
        <v>653</v>
      </c>
      <c r="C354" s="94" t="s">
        <v>513</v>
      </c>
    </row>
    <row r="355" spans="2:3" x14ac:dyDescent="0.25">
      <c r="B355" s="95" t="s">
        <v>654</v>
      </c>
      <c r="C355" s="94" t="s">
        <v>655</v>
      </c>
    </row>
    <row r="356" spans="2:3" x14ac:dyDescent="0.25">
      <c r="B356" s="95" t="s">
        <v>656</v>
      </c>
      <c r="C356" s="94" t="s">
        <v>484</v>
      </c>
    </row>
    <row r="357" spans="2:3" x14ac:dyDescent="0.25">
      <c r="B357" s="95" t="s">
        <v>657</v>
      </c>
      <c r="C357" s="94" t="s">
        <v>367</v>
      </c>
    </row>
    <row r="358" spans="2:3" x14ac:dyDescent="0.25">
      <c r="B358" s="95" t="s">
        <v>658</v>
      </c>
      <c r="C358" s="94" t="s">
        <v>204</v>
      </c>
    </row>
    <row r="359" spans="2:3" x14ac:dyDescent="0.25">
      <c r="B359" s="95" t="s">
        <v>659</v>
      </c>
      <c r="C359" s="94" t="s">
        <v>283</v>
      </c>
    </row>
    <row r="360" spans="2:3" x14ac:dyDescent="0.25">
      <c r="B360" s="95" t="s">
        <v>660</v>
      </c>
      <c r="C360" s="94" t="s">
        <v>255</v>
      </c>
    </row>
    <row r="361" spans="2:3" x14ac:dyDescent="0.25">
      <c r="B361" s="95" t="s">
        <v>661</v>
      </c>
      <c r="C361" s="94" t="s">
        <v>623</v>
      </c>
    </row>
    <row r="362" spans="2:3" x14ac:dyDescent="0.25">
      <c r="B362" s="95" t="s">
        <v>662</v>
      </c>
      <c r="C362" s="94" t="s">
        <v>586</v>
      </c>
    </row>
    <row r="363" spans="2:3" x14ac:dyDescent="0.25">
      <c r="B363" s="95" t="s">
        <v>663</v>
      </c>
      <c r="C363" s="94" t="s">
        <v>288</v>
      </c>
    </row>
    <row r="364" spans="2:3" x14ac:dyDescent="0.25">
      <c r="B364" s="95" t="s">
        <v>664</v>
      </c>
      <c r="C364" s="94" t="s">
        <v>165</v>
      </c>
    </row>
    <row r="365" spans="2:3" x14ac:dyDescent="0.25">
      <c r="B365" s="95" t="s">
        <v>665</v>
      </c>
      <c r="C365" s="94" t="s">
        <v>666</v>
      </c>
    </row>
    <row r="366" spans="2:3" x14ac:dyDescent="0.25">
      <c r="B366" s="95" t="s">
        <v>667</v>
      </c>
      <c r="C366" s="94" t="s">
        <v>237</v>
      </c>
    </row>
    <row r="367" spans="2:3" x14ac:dyDescent="0.25">
      <c r="B367" s="95" t="s">
        <v>668</v>
      </c>
      <c r="C367" s="94" t="s">
        <v>669</v>
      </c>
    </row>
    <row r="368" spans="2:3" x14ac:dyDescent="0.25">
      <c r="B368" s="95" t="s">
        <v>670</v>
      </c>
      <c r="C368" s="94" t="s">
        <v>216</v>
      </c>
    </row>
    <row r="369" spans="2:3" x14ac:dyDescent="0.25">
      <c r="B369" s="95" t="s">
        <v>671</v>
      </c>
      <c r="C369" s="94" t="s">
        <v>324</v>
      </c>
    </row>
    <row r="370" spans="2:3" x14ac:dyDescent="0.25">
      <c r="B370" s="95" t="s">
        <v>672</v>
      </c>
      <c r="C370" s="94" t="s">
        <v>235</v>
      </c>
    </row>
    <row r="371" spans="2:3" x14ac:dyDescent="0.25">
      <c r="B371" s="95" t="s">
        <v>673</v>
      </c>
      <c r="C371" s="94" t="s">
        <v>493</v>
      </c>
    </row>
    <row r="372" spans="2:3" x14ac:dyDescent="0.25">
      <c r="B372" s="95" t="s">
        <v>674</v>
      </c>
      <c r="C372" s="94" t="s">
        <v>299</v>
      </c>
    </row>
    <row r="373" spans="2:3" x14ac:dyDescent="0.25">
      <c r="B373" s="95" t="s">
        <v>675</v>
      </c>
      <c r="C373" s="94" t="s">
        <v>179</v>
      </c>
    </row>
    <row r="374" spans="2:3" x14ac:dyDescent="0.25">
      <c r="B374" s="95" t="s">
        <v>676</v>
      </c>
      <c r="C374" s="94" t="s">
        <v>179</v>
      </c>
    </row>
    <row r="375" spans="2:3" x14ac:dyDescent="0.25">
      <c r="B375" s="95" t="s">
        <v>677</v>
      </c>
      <c r="C375" s="94" t="s">
        <v>175</v>
      </c>
    </row>
    <row r="376" spans="2:3" x14ac:dyDescent="0.25">
      <c r="B376" s="95" t="s">
        <v>678</v>
      </c>
      <c r="C376" s="94" t="s">
        <v>307</v>
      </c>
    </row>
    <row r="377" spans="2:3" x14ac:dyDescent="0.25">
      <c r="B377" s="95" t="s">
        <v>679</v>
      </c>
      <c r="C377" s="94" t="s">
        <v>261</v>
      </c>
    </row>
    <row r="378" spans="2:3" x14ac:dyDescent="0.25">
      <c r="B378" s="95" t="s">
        <v>680</v>
      </c>
      <c r="C378" s="94" t="s">
        <v>261</v>
      </c>
    </row>
    <row r="379" spans="2:3" x14ac:dyDescent="0.25">
      <c r="B379" s="95" t="s">
        <v>681</v>
      </c>
      <c r="C379" s="94" t="s">
        <v>286</v>
      </c>
    </row>
    <row r="380" spans="2:3" x14ac:dyDescent="0.25">
      <c r="B380" s="95" t="s">
        <v>682</v>
      </c>
      <c r="C380" s="94" t="s">
        <v>367</v>
      </c>
    </row>
    <row r="381" spans="2:3" x14ac:dyDescent="0.25">
      <c r="B381" s="95" t="s">
        <v>683</v>
      </c>
      <c r="C381" s="94" t="s">
        <v>684</v>
      </c>
    </row>
    <row r="382" spans="2:3" x14ac:dyDescent="0.25">
      <c r="B382" s="95" t="s">
        <v>685</v>
      </c>
      <c r="C382" s="94" t="s">
        <v>181</v>
      </c>
    </row>
    <row r="383" spans="2:3" x14ac:dyDescent="0.25">
      <c r="B383" s="95" t="s">
        <v>686</v>
      </c>
      <c r="C383" s="94" t="s">
        <v>687</v>
      </c>
    </row>
    <row r="384" spans="2:3" x14ac:dyDescent="0.25">
      <c r="B384" s="95" t="s">
        <v>688</v>
      </c>
      <c r="C384" s="94" t="s">
        <v>603</v>
      </c>
    </row>
    <row r="385" spans="2:3" x14ac:dyDescent="0.25">
      <c r="B385" s="95" t="s">
        <v>689</v>
      </c>
      <c r="C385" s="94" t="s">
        <v>623</v>
      </c>
    </row>
    <row r="386" spans="2:3" x14ac:dyDescent="0.25">
      <c r="B386" s="95" t="s">
        <v>690</v>
      </c>
      <c r="C386" s="94" t="s">
        <v>307</v>
      </c>
    </row>
    <row r="387" spans="2:3" x14ac:dyDescent="0.25">
      <c r="B387" s="95" t="s">
        <v>691</v>
      </c>
      <c r="C387" s="94" t="s">
        <v>192</v>
      </c>
    </row>
    <row r="388" spans="2:3" x14ac:dyDescent="0.25">
      <c r="B388" s="95" t="s">
        <v>692</v>
      </c>
      <c r="C388" s="94" t="s">
        <v>693</v>
      </c>
    </row>
    <row r="389" spans="2:3" x14ac:dyDescent="0.25">
      <c r="B389" s="95" t="s">
        <v>694</v>
      </c>
      <c r="C389" s="94" t="s">
        <v>222</v>
      </c>
    </row>
    <row r="390" spans="2:3" x14ac:dyDescent="0.25">
      <c r="B390" s="95" t="s">
        <v>695</v>
      </c>
      <c r="C390" s="94" t="s">
        <v>286</v>
      </c>
    </row>
    <row r="391" spans="2:3" x14ac:dyDescent="0.25">
      <c r="B391" s="95" t="s">
        <v>696</v>
      </c>
      <c r="C391" s="94" t="s">
        <v>346</v>
      </c>
    </row>
    <row r="392" spans="2:3" x14ac:dyDescent="0.25">
      <c r="B392" s="95" t="s">
        <v>697</v>
      </c>
      <c r="C392" s="94" t="s">
        <v>392</v>
      </c>
    </row>
    <row r="393" spans="2:3" x14ac:dyDescent="0.25">
      <c r="B393" s="95" t="s">
        <v>698</v>
      </c>
      <c r="C393" s="94" t="s">
        <v>303</v>
      </c>
    </row>
    <row r="394" spans="2:3" x14ac:dyDescent="0.25">
      <c r="B394" s="95" t="s">
        <v>699</v>
      </c>
      <c r="C394" s="94" t="s">
        <v>307</v>
      </c>
    </row>
    <row r="395" spans="2:3" x14ac:dyDescent="0.25">
      <c r="B395" s="95" t="s">
        <v>700</v>
      </c>
      <c r="C395" s="94" t="s">
        <v>297</v>
      </c>
    </row>
    <row r="396" spans="2:3" x14ac:dyDescent="0.25">
      <c r="B396" s="95" t="s">
        <v>701</v>
      </c>
      <c r="C396" s="94" t="s">
        <v>332</v>
      </c>
    </row>
    <row r="397" spans="2:3" x14ac:dyDescent="0.25">
      <c r="B397" s="95" t="s">
        <v>702</v>
      </c>
      <c r="C397" s="94" t="s">
        <v>198</v>
      </c>
    </row>
    <row r="398" spans="2:3" x14ac:dyDescent="0.25">
      <c r="B398" s="95" t="s">
        <v>703</v>
      </c>
      <c r="C398" s="94" t="s">
        <v>580</v>
      </c>
    </row>
    <row r="399" spans="2:3" x14ac:dyDescent="0.25">
      <c r="B399" s="95" t="s">
        <v>704</v>
      </c>
      <c r="C399" s="94" t="s">
        <v>669</v>
      </c>
    </row>
    <row r="400" spans="2:3" x14ac:dyDescent="0.25">
      <c r="B400" s="95" t="s">
        <v>705</v>
      </c>
      <c r="C400" s="94" t="s">
        <v>394</v>
      </c>
    </row>
    <row r="401" spans="2:3" x14ac:dyDescent="0.25">
      <c r="B401" s="95" t="s">
        <v>706</v>
      </c>
      <c r="C401" s="94" t="s">
        <v>489</v>
      </c>
    </row>
    <row r="402" spans="2:3" x14ac:dyDescent="0.25">
      <c r="B402" s="95" t="s">
        <v>707</v>
      </c>
      <c r="C402" s="94" t="s">
        <v>452</v>
      </c>
    </row>
    <row r="403" spans="2:3" x14ac:dyDescent="0.25">
      <c r="B403" s="95" t="s">
        <v>708</v>
      </c>
      <c r="C403" s="94" t="s">
        <v>449</v>
      </c>
    </row>
    <row r="404" spans="2:3" x14ac:dyDescent="0.25">
      <c r="B404" s="95" t="s">
        <v>709</v>
      </c>
      <c r="C404" s="94" t="s">
        <v>250</v>
      </c>
    </row>
    <row r="405" spans="2:3" x14ac:dyDescent="0.25">
      <c r="B405" s="95" t="s">
        <v>710</v>
      </c>
      <c r="C405" s="94" t="s">
        <v>711</v>
      </c>
    </row>
    <row r="406" spans="2:3" x14ac:dyDescent="0.25">
      <c r="B406" s="95" t="s">
        <v>712</v>
      </c>
      <c r="C406" s="94" t="s">
        <v>179</v>
      </c>
    </row>
    <row r="407" spans="2:3" x14ac:dyDescent="0.25">
      <c r="B407" s="95" t="s">
        <v>713</v>
      </c>
      <c r="C407" s="94" t="s">
        <v>214</v>
      </c>
    </row>
    <row r="408" spans="2:3" x14ac:dyDescent="0.25">
      <c r="B408" s="95" t="s">
        <v>714</v>
      </c>
      <c r="C408" s="94" t="s">
        <v>513</v>
      </c>
    </row>
    <row r="409" spans="2:3" x14ac:dyDescent="0.25">
      <c r="B409" s="95" t="s">
        <v>715</v>
      </c>
      <c r="C409" s="94" t="s">
        <v>320</v>
      </c>
    </row>
    <row r="410" spans="2:3" x14ac:dyDescent="0.25">
      <c r="B410" s="95" t="s">
        <v>716</v>
      </c>
      <c r="C410" s="94" t="s">
        <v>176</v>
      </c>
    </row>
    <row r="411" spans="2:3" x14ac:dyDescent="0.25">
      <c r="B411" s="95" t="s">
        <v>717</v>
      </c>
      <c r="C411" s="94" t="s">
        <v>204</v>
      </c>
    </row>
    <row r="412" spans="2:3" x14ac:dyDescent="0.25">
      <c r="B412" s="95" t="s">
        <v>718</v>
      </c>
      <c r="C412" s="94" t="s">
        <v>312</v>
      </c>
    </row>
    <row r="413" spans="2:3" x14ac:dyDescent="0.25">
      <c r="B413" s="95" t="s">
        <v>719</v>
      </c>
      <c r="C413" s="94" t="s">
        <v>270</v>
      </c>
    </row>
    <row r="414" spans="2:3" x14ac:dyDescent="0.25">
      <c r="B414" s="95" t="s">
        <v>720</v>
      </c>
      <c r="C414" s="94" t="s">
        <v>237</v>
      </c>
    </row>
    <row r="415" spans="2:3" x14ac:dyDescent="0.25">
      <c r="B415" s="95" t="s">
        <v>721</v>
      </c>
      <c r="C415" s="94" t="s">
        <v>394</v>
      </c>
    </row>
    <row r="416" spans="2:3" x14ac:dyDescent="0.25">
      <c r="B416" s="95" t="s">
        <v>722</v>
      </c>
      <c r="C416" s="94" t="s">
        <v>204</v>
      </c>
    </row>
    <row r="417" spans="2:3" x14ac:dyDescent="0.25">
      <c r="B417" s="95" t="s">
        <v>723</v>
      </c>
      <c r="C417" s="94" t="s">
        <v>585</v>
      </c>
    </row>
    <row r="418" spans="2:3" x14ac:dyDescent="0.25">
      <c r="B418" s="95" t="s">
        <v>724</v>
      </c>
      <c r="C418" s="94" t="s">
        <v>469</v>
      </c>
    </row>
    <row r="419" spans="2:3" x14ac:dyDescent="0.25">
      <c r="B419" s="95" t="s">
        <v>725</v>
      </c>
      <c r="C419" s="94" t="s">
        <v>283</v>
      </c>
    </row>
    <row r="420" spans="2:3" x14ac:dyDescent="0.25">
      <c r="B420" s="95" t="s">
        <v>726</v>
      </c>
      <c r="C420" s="94" t="s">
        <v>261</v>
      </c>
    </row>
    <row r="421" spans="2:3" x14ac:dyDescent="0.25">
      <c r="B421" s="95" t="s">
        <v>147</v>
      </c>
      <c r="C421" s="94" t="s">
        <v>507</v>
      </c>
    </row>
    <row r="422" spans="2:3" x14ac:dyDescent="0.25">
      <c r="B422" s="95" t="s">
        <v>727</v>
      </c>
      <c r="C422" s="94" t="s">
        <v>540</v>
      </c>
    </row>
    <row r="423" spans="2:3" x14ac:dyDescent="0.25">
      <c r="B423" s="95" t="s">
        <v>728</v>
      </c>
      <c r="C423" s="94" t="s">
        <v>476</v>
      </c>
    </row>
    <row r="424" spans="2:3" x14ac:dyDescent="0.25">
      <c r="B424" s="95" t="s">
        <v>729</v>
      </c>
      <c r="C424" s="94" t="s">
        <v>617</v>
      </c>
    </row>
    <row r="425" spans="2:3" x14ac:dyDescent="0.25">
      <c r="B425" s="95" t="s">
        <v>730</v>
      </c>
      <c r="C425" s="94" t="s">
        <v>371</v>
      </c>
    </row>
    <row r="426" spans="2:3" x14ac:dyDescent="0.25">
      <c r="B426" s="95" t="s">
        <v>731</v>
      </c>
      <c r="C426" s="94" t="s">
        <v>476</v>
      </c>
    </row>
    <row r="427" spans="2:3" x14ac:dyDescent="0.25">
      <c r="B427" s="95" t="s">
        <v>732</v>
      </c>
      <c r="C427" s="94" t="s">
        <v>379</v>
      </c>
    </row>
    <row r="428" spans="2:3" x14ac:dyDescent="0.25">
      <c r="B428" s="95" t="s">
        <v>733</v>
      </c>
      <c r="C428" s="94" t="s">
        <v>493</v>
      </c>
    </row>
    <row r="429" spans="2:3" x14ac:dyDescent="0.25">
      <c r="B429" s="95" t="s">
        <v>734</v>
      </c>
      <c r="C429" s="94" t="s">
        <v>481</v>
      </c>
    </row>
    <row r="430" spans="2:3" x14ac:dyDescent="0.25">
      <c r="B430" s="95" t="s">
        <v>735</v>
      </c>
      <c r="C430" s="94" t="s">
        <v>340</v>
      </c>
    </row>
    <row r="431" spans="2:3" x14ac:dyDescent="0.25">
      <c r="B431" s="95" t="s">
        <v>736</v>
      </c>
      <c r="C431" s="94" t="s">
        <v>560</v>
      </c>
    </row>
    <row r="432" spans="2:3" x14ac:dyDescent="0.25">
      <c r="B432" s="95" t="s">
        <v>737</v>
      </c>
      <c r="C432" s="94" t="s">
        <v>181</v>
      </c>
    </row>
    <row r="433" spans="2:3" x14ac:dyDescent="0.25">
      <c r="B433" s="95" t="s">
        <v>738</v>
      </c>
      <c r="C433" s="94" t="s">
        <v>165</v>
      </c>
    </row>
    <row r="434" spans="2:3" x14ac:dyDescent="0.25">
      <c r="B434" s="95" t="s">
        <v>739</v>
      </c>
      <c r="C434" s="94" t="s">
        <v>473</v>
      </c>
    </row>
    <row r="435" spans="2:3" x14ac:dyDescent="0.25">
      <c r="B435" s="95" t="s">
        <v>740</v>
      </c>
      <c r="C435" s="94" t="s">
        <v>741</v>
      </c>
    </row>
    <row r="436" spans="2:3" x14ac:dyDescent="0.25">
      <c r="B436" s="95" t="s">
        <v>742</v>
      </c>
      <c r="C436" s="94" t="s">
        <v>185</v>
      </c>
    </row>
    <row r="437" spans="2:3" x14ac:dyDescent="0.25">
      <c r="B437" s="95" t="s">
        <v>743</v>
      </c>
      <c r="C437" s="94" t="s">
        <v>744</v>
      </c>
    </row>
    <row r="438" spans="2:3" x14ac:dyDescent="0.25">
      <c r="B438" s="95" t="s">
        <v>745</v>
      </c>
      <c r="C438" s="94" t="s">
        <v>489</v>
      </c>
    </row>
    <row r="439" spans="2:3" x14ac:dyDescent="0.25">
      <c r="B439" s="95" t="s">
        <v>746</v>
      </c>
      <c r="C439" s="94" t="s">
        <v>547</v>
      </c>
    </row>
    <row r="440" spans="2:3" x14ac:dyDescent="0.25">
      <c r="B440" s="95" t="s">
        <v>747</v>
      </c>
      <c r="C440" s="94" t="s">
        <v>233</v>
      </c>
    </row>
    <row r="441" spans="2:3" x14ac:dyDescent="0.25">
      <c r="B441" s="95" t="s">
        <v>748</v>
      </c>
      <c r="C441" s="94" t="s">
        <v>749</v>
      </c>
    </row>
    <row r="442" spans="2:3" x14ac:dyDescent="0.25">
      <c r="B442" s="95" t="s">
        <v>750</v>
      </c>
      <c r="C442" s="94" t="s">
        <v>286</v>
      </c>
    </row>
    <row r="443" spans="2:3" x14ac:dyDescent="0.25">
      <c r="B443" s="95" t="s">
        <v>751</v>
      </c>
      <c r="C443" s="94" t="s">
        <v>229</v>
      </c>
    </row>
    <row r="444" spans="2:3" x14ac:dyDescent="0.25">
      <c r="B444" s="95" t="s">
        <v>752</v>
      </c>
      <c r="C444" s="94" t="s">
        <v>173</v>
      </c>
    </row>
    <row r="445" spans="2:3" x14ac:dyDescent="0.25">
      <c r="B445" s="95" t="s">
        <v>753</v>
      </c>
      <c r="C445" s="94" t="s">
        <v>495</v>
      </c>
    </row>
    <row r="446" spans="2:3" x14ac:dyDescent="0.25">
      <c r="B446" s="95" t="s">
        <v>754</v>
      </c>
      <c r="C446" s="94" t="s">
        <v>235</v>
      </c>
    </row>
    <row r="447" spans="2:3" x14ac:dyDescent="0.25">
      <c r="B447" s="95" t="s">
        <v>755</v>
      </c>
      <c r="C447" s="94" t="s">
        <v>165</v>
      </c>
    </row>
    <row r="448" spans="2:3" x14ac:dyDescent="0.25">
      <c r="B448" s="95" t="s">
        <v>756</v>
      </c>
      <c r="C448" s="94" t="s">
        <v>583</v>
      </c>
    </row>
    <row r="449" spans="2:3" x14ac:dyDescent="0.25">
      <c r="B449" s="95" t="s">
        <v>757</v>
      </c>
      <c r="C449" s="94" t="s">
        <v>684</v>
      </c>
    </row>
    <row r="450" spans="2:3" x14ac:dyDescent="0.25">
      <c r="B450" s="95" t="s">
        <v>758</v>
      </c>
      <c r="C450" s="94" t="s">
        <v>247</v>
      </c>
    </row>
    <row r="451" spans="2:3" x14ac:dyDescent="0.25">
      <c r="B451" s="95" t="s">
        <v>759</v>
      </c>
      <c r="C451" s="94" t="s">
        <v>165</v>
      </c>
    </row>
    <row r="452" spans="2:3" x14ac:dyDescent="0.25">
      <c r="B452" s="95" t="s">
        <v>168</v>
      </c>
      <c r="C452" s="94" t="s">
        <v>173</v>
      </c>
    </row>
    <row r="453" spans="2:3" x14ac:dyDescent="0.25">
      <c r="B453" s="95" t="s">
        <v>760</v>
      </c>
      <c r="C453" s="94" t="s">
        <v>222</v>
      </c>
    </row>
    <row r="454" spans="2:3" x14ac:dyDescent="0.25">
      <c r="B454" s="95" t="s">
        <v>761</v>
      </c>
      <c r="C454" s="94" t="s">
        <v>513</v>
      </c>
    </row>
    <row r="455" spans="2:3" x14ac:dyDescent="0.25">
      <c r="B455" s="95" t="s">
        <v>762</v>
      </c>
      <c r="C455" s="94" t="s">
        <v>684</v>
      </c>
    </row>
    <row r="456" spans="2:3" x14ac:dyDescent="0.25">
      <c r="B456" s="95" t="s">
        <v>763</v>
      </c>
      <c r="C456" s="94" t="s">
        <v>462</v>
      </c>
    </row>
    <row r="457" spans="2:3" x14ac:dyDescent="0.25">
      <c r="B457" s="95" t="s">
        <v>764</v>
      </c>
      <c r="C457" s="94" t="s">
        <v>534</v>
      </c>
    </row>
    <row r="458" spans="2:3" x14ac:dyDescent="0.25">
      <c r="B458" s="95" t="s">
        <v>765</v>
      </c>
      <c r="C458" s="94" t="s">
        <v>280</v>
      </c>
    </row>
    <row r="459" spans="2:3" x14ac:dyDescent="0.25">
      <c r="B459" s="95" t="s">
        <v>766</v>
      </c>
      <c r="C459" s="94" t="s">
        <v>207</v>
      </c>
    </row>
    <row r="460" spans="2:3" x14ac:dyDescent="0.25">
      <c r="B460" s="95" t="s">
        <v>767</v>
      </c>
      <c r="C460" s="94" t="s">
        <v>216</v>
      </c>
    </row>
    <row r="461" spans="2:3" x14ac:dyDescent="0.25">
      <c r="B461" s="95" t="s">
        <v>768</v>
      </c>
      <c r="C461" s="94" t="s">
        <v>188</v>
      </c>
    </row>
    <row r="462" spans="2:3" x14ac:dyDescent="0.25">
      <c r="B462" s="95" t="s">
        <v>769</v>
      </c>
      <c r="C462" s="94" t="s">
        <v>183</v>
      </c>
    </row>
    <row r="463" spans="2:3" x14ac:dyDescent="0.25">
      <c r="B463" s="95" t="s">
        <v>770</v>
      </c>
      <c r="C463" s="94" t="s">
        <v>172</v>
      </c>
    </row>
    <row r="464" spans="2:3" x14ac:dyDescent="0.25">
      <c r="B464" s="95" t="s">
        <v>771</v>
      </c>
      <c r="C464" s="94" t="s">
        <v>394</v>
      </c>
    </row>
    <row r="465" spans="2:3" x14ac:dyDescent="0.25">
      <c r="B465" s="95" t="s">
        <v>772</v>
      </c>
      <c r="C465" s="94" t="s">
        <v>773</v>
      </c>
    </row>
    <row r="466" spans="2:3" x14ac:dyDescent="0.25">
      <c r="B466" s="95" t="s">
        <v>774</v>
      </c>
      <c r="C466" s="94" t="s">
        <v>245</v>
      </c>
    </row>
    <row r="467" spans="2:3" x14ac:dyDescent="0.25">
      <c r="B467" s="95" t="s">
        <v>775</v>
      </c>
      <c r="C467" s="94" t="s">
        <v>399</v>
      </c>
    </row>
    <row r="468" spans="2:3" x14ac:dyDescent="0.25">
      <c r="B468" s="95" t="s">
        <v>776</v>
      </c>
      <c r="C468" s="94" t="s">
        <v>261</v>
      </c>
    </row>
    <row r="469" spans="2:3" x14ac:dyDescent="0.25">
      <c r="B469" s="95" t="s">
        <v>777</v>
      </c>
      <c r="C469" s="94" t="s">
        <v>655</v>
      </c>
    </row>
    <row r="470" spans="2:3" x14ac:dyDescent="0.25">
      <c r="B470" s="95" t="s">
        <v>778</v>
      </c>
      <c r="C470" s="94" t="s">
        <v>693</v>
      </c>
    </row>
    <row r="471" spans="2:3" x14ac:dyDescent="0.25">
      <c r="B471" s="95" t="s">
        <v>779</v>
      </c>
      <c r="C471" s="94" t="s">
        <v>592</v>
      </c>
    </row>
    <row r="472" spans="2:3" x14ac:dyDescent="0.25">
      <c r="B472" s="95" t="s">
        <v>780</v>
      </c>
      <c r="C472" s="94" t="s">
        <v>200</v>
      </c>
    </row>
    <row r="473" spans="2:3" x14ac:dyDescent="0.25">
      <c r="B473" s="95" t="s">
        <v>781</v>
      </c>
      <c r="C473" s="94" t="s">
        <v>782</v>
      </c>
    </row>
    <row r="474" spans="2:3" x14ac:dyDescent="0.25">
      <c r="B474" s="95" t="s">
        <v>783</v>
      </c>
      <c r="C474" s="94" t="s">
        <v>583</v>
      </c>
    </row>
    <row r="475" spans="2:3" x14ac:dyDescent="0.25">
      <c r="B475" s="95" t="s">
        <v>784</v>
      </c>
      <c r="C475" s="94" t="s">
        <v>350</v>
      </c>
    </row>
    <row r="476" spans="2:3" x14ac:dyDescent="0.25">
      <c r="B476" s="95" t="s">
        <v>785</v>
      </c>
      <c r="C476" s="94" t="s">
        <v>476</v>
      </c>
    </row>
    <row r="477" spans="2:3" x14ac:dyDescent="0.25">
      <c r="B477" s="95" t="s">
        <v>786</v>
      </c>
      <c r="C477" s="94" t="s">
        <v>173</v>
      </c>
    </row>
    <row r="478" spans="2:3" x14ac:dyDescent="0.25">
      <c r="B478" s="95" t="s">
        <v>787</v>
      </c>
      <c r="C478" s="94" t="s">
        <v>655</v>
      </c>
    </row>
    <row r="479" spans="2:3" x14ac:dyDescent="0.25">
      <c r="B479" s="95" t="s">
        <v>788</v>
      </c>
      <c r="C479" s="94" t="s">
        <v>261</v>
      </c>
    </row>
    <row r="480" spans="2:3" x14ac:dyDescent="0.25">
      <c r="B480" s="95" t="s">
        <v>789</v>
      </c>
      <c r="C480" s="94" t="s">
        <v>288</v>
      </c>
    </row>
    <row r="481" spans="2:3" x14ac:dyDescent="0.25">
      <c r="B481" s="95" t="s">
        <v>790</v>
      </c>
      <c r="C481" s="94" t="s">
        <v>299</v>
      </c>
    </row>
    <row r="482" spans="2:3" x14ac:dyDescent="0.25">
      <c r="B482" s="95" t="s">
        <v>791</v>
      </c>
      <c r="C482" s="94" t="s">
        <v>204</v>
      </c>
    </row>
    <row r="483" spans="2:3" x14ac:dyDescent="0.25">
      <c r="B483" s="95" t="s">
        <v>792</v>
      </c>
      <c r="C483" s="94" t="s">
        <v>481</v>
      </c>
    </row>
    <row r="484" spans="2:3" x14ac:dyDescent="0.25">
      <c r="B484" s="95" t="s">
        <v>793</v>
      </c>
      <c r="C484" s="94" t="s">
        <v>188</v>
      </c>
    </row>
    <row r="485" spans="2:3" x14ac:dyDescent="0.25">
      <c r="B485" s="95" t="s">
        <v>794</v>
      </c>
      <c r="C485" s="94" t="s">
        <v>392</v>
      </c>
    </row>
    <row r="486" spans="2:3" x14ac:dyDescent="0.25">
      <c r="B486" s="95" t="s">
        <v>795</v>
      </c>
      <c r="C486" s="94" t="s">
        <v>350</v>
      </c>
    </row>
    <row r="487" spans="2:3" x14ac:dyDescent="0.25">
      <c r="B487" s="95" t="s">
        <v>796</v>
      </c>
      <c r="C487" s="94" t="s">
        <v>261</v>
      </c>
    </row>
    <row r="488" spans="2:3" x14ac:dyDescent="0.25">
      <c r="B488" s="95" t="s">
        <v>797</v>
      </c>
      <c r="C488" s="94" t="s">
        <v>585</v>
      </c>
    </row>
    <row r="489" spans="2:3" x14ac:dyDescent="0.25">
      <c r="B489" s="95" t="s">
        <v>798</v>
      </c>
      <c r="C489" s="94" t="s">
        <v>299</v>
      </c>
    </row>
    <row r="490" spans="2:3" x14ac:dyDescent="0.25">
      <c r="B490" s="95" t="s">
        <v>799</v>
      </c>
      <c r="C490" s="94" t="s">
        <v>172</v>
      </c>
    </row>
    <row r="491" spans="2:3" x14ac:dyDescent="0.25">
      <c r="B491" s="95" t="s">
        <v>800</v>
      </c>
      <c r="C491" s="94" t="s">
        <v>280</v>
      </c>
    </row>
    <row r="492" spans="2:3" x14ac:dyDescent="0.25">
      <c r="B492" s="95" t="s">
        <v>801</v>
      </c>
      <c r="C492" s="94" t="s">
        <v>233</v>
      </c>
    </row>
    <row r="493" spans="2:3" x14ac:dyDescent="0.25">
      <c r="B493" s="95" t="s">
        <v>802</v>
      </c>
      <c r="C493" s="94" t="s">
        <v>241</v>
      </c>
    </row>
    <row r="494" spans="2:3" x14ac:dyDescent="0.25">
      <c r="B494" s="95" t="s">
        <v>803</v>
      </c>
      <c r="C494" s="94" t="s">
        <v>473</v>
      </c>
    </row>
    <row r="495" spans="2:3" x14ac:dyDescent="0.25">
      <c r="B495" s="95" t="s">
        <v>804</v>
      </c>
      <c r="C495" s="94" t="s">
        <v>198</v>
      </c>
    </row>
    <row r="496" spans="2:3" x14ac:dyDescent="0.25">
      <c r="B496" s="95" t="s">
        <v>805</v>
      </c>
      <c r="C496" s="94" t="s">
        <v>460</v>
      </c>
    </row>
    <row r="497" spans="2:3" x14ac:dyDescent="0.25">
      <c r="B497" s="95" t="s">
        <v>806</v>
      </c>
      <c r="C497" s="94" t="s">
        <v>324</v>
      </c>
    </row>
    <row r="498" spans="2:3" x14ac:dyDescent="0.25">
      <c r="B498" s="95" t="s">
        <v>807</v>
      </c>
      <c r="C498" s="94" t="s">
        <v>309</v>
      </c>
    </row>
    <row r="499" spans="2:3" x14ac:dyDescent="0.25">
      <c r="B499" s="95" t="s">
        <v>808</v>
      </c>
      <c r="C499" s="94" t="s">
        <v>684</v>
      </c>
    </row>
    <row r="500" spans="2:3" x14ac:dyDescent="0.25">
      <c r="B500" s="95" t="s">
        <v>148</v>
      </c>
      <c r="C500" s="94" t="s">
        <v>693</v>
      </c>
    </row>
    <row r="501" spans="2:3" x14ac:dyDescent="0.25">
      <c r="B501" s="95" t="s">
        <v>809</v>
      </c>
      <c r="C501" s="94" t="s">
        <v>253</v>
      </c>
    </row>
    <row r="502" spans="2:3" x14ac:dyDescent="0.25">
      <c r="B502" s="95" t="s">
        <v>810</v>
      </c>
      <c r="C502" s="94" t="s">
        <v>493</v>
      </c>
    </row>
    <row r="503" spans="2:3" x14ac:dyDescent="0.25">
      <c r="B503" s="95" t="s">
        <v>167</v>
      </c>
      <c r="C503" s="94" t="s">
        <v>177</v>
      </c>
    </row>
    <row r="504" spans="2:3" x14ac:dyDescent="0.25">
      <c r="B504" s="95" t="s">
        <v>811</v>
      </c>
      <c r="C504" s="94" t="s">
        <v>469</v>
      </c>
    </row>
    <row r="505" spans="2:3" x14ac:dyDescent="0.25">
      <c r="B505" s="95" t="s">
        <v>812</v>
      </c>
      <c r="C505" s="94" t="s">
        <v>519</v>
      </c>
    </row>
    <row r="506" spans="2:3" x14ac:dyDescent="0.25">
      <c r="B506" s="95" t="s">
        <v>813</v>
      </c>
      <c r="C506" s="94" t="s">
        <v>305</v>
      </c>
    </row>
    <row r="507" spans="2:3" x14ac:dyDescent="0.25">
      <c r="B507" s="95" t="s">
        <v>814</v>
      </c>
      <c r="C507" s="94" t="s">
        <v>183</v>
      </c>
    </row>
    <row r="508" spans="2:3" x14ac:dyDescent="0.25">
      <c r="B508" s="95" t="s">
        <v>815</v>
      </c>
      <c r="C508" s="94" t="s">
        <v>481</v>
      </c>
    </row>
    <row r="509" spans="2:3" x14ac:dyDescent="0.25">
      <c r="B509" s="95" t="s">
        <v>816</v>
      </c>
      <c r="C509" s="94" t="s">
        <v>172</v>
      </c>
    </row>
    <row r="510" spans="2:3" x14ac:dyDescent="0.25">
      <c r="B510" s="95" t="s">
        <v>817</v>
      </c>
      <c r="C510" s="94" t="s">
        <v>666</v>
      </c>
    </row>
    <row r="511" spans="2:3" x14ac:dyDescent="0.25">
      <c r="B511" s="95" t="s">
        <v>818</v>
      </c>
      <c r="C511" s="94" t="s">
        <v>360</v>
      </c>
    </row>
    <row r="512" spans="2:3" x14ac:dyDescent="0.25">
      <c r="B512" s="95" t="s">
        <v>819</v>
      </c>
      <c r="C512" s="94" t="s">
        <v>229</v>
      </c>
    </row>
    <row r="513" spans="2:3" x14ac:dyDescent="0.25">
      <c r="B513" s="95" t="s">
        <v>820</v>
      </c>
      <c r="C513" s="94" t="s">
        <v>224</v>
      </c>
    </row>
    <row r="514" spans="2:3" x14ac:dyDescent="0.25">
      <c r="B514" s="95" t="s">
        <v>821</v>
      </c>
      <c r="C514" s="94" t="s">
        <v>547</v>
      </c>
    </row>
    <row r="515" spans="2:3" x14ac:dyDescent="0.25">
      <c r="B515" s="95" t="s">
        <v>822</v>
      </c>
      <c r="C515" s="94" t="s">
        <v>460</v>
      </c>
    </row>
    <row r="516" spans="2:3" x14ac:dyDescent="0.25">
      <c r="B516" s="95" t="s">
        <v>823</v>
      </c>
      <c r="C516" s="94" t="s">
        <v>462</v>
      </c>
    </row>
    <row r="517" spans="2:3" x14ac:dyDescent="0.25">
      <c r="B517" s="95" t="s">
        <v>824</v>
      </c>
      <c r="C517" s="94" t="s">
        <v>241</v>
      </c>
    </row>
    <row r="518" spans="2:3" x14ac:dyDescent="0.25">
      <c r="B518" s="95" t="s">
        <v>825</v>
      </c>
      <c r="C518" s="94" t="s">
        <v>481</v>
      </c>
    </row>
    <row r="519" spans="2:3" x14ac:dyDescent="0.25">
      <c r="B519" s="95" t="s">
        <v>826</v>
      </c>
      <c r="C519" s="94" t="s">
        <v>288</v>
      </c>
    </row>
    <row r="520" spans="2:3" x14ac:dyDescent="0.25">
      <c r="B520" s="95" t="s">
        <v>827</v>
      </c>
      <c r="C520" s="94" t="s">
        <v>233</v>
      </c>
    </row>
    <row r="521" spans="2:3" x14ac:dyDescent="0.25">
      <c r="B521" s="95" t="s">
        <v>828</v>
      </c>
      <c r="C521" s="94" t="s">
        <v>550</v>
      </c>
    </row>
    <row r="522" spans="2:3" x14ac:dyDescent="0.25">
      <c r="B522" s="95" t="s">
        <v>829</v>
      </c>
      <c r="C522" s="94" t="s">
        <v>773</v>
      </c>
    </row>
    <row r="523" spans="2:3" x14ac:dyDescent="0.25">
      <c r="B523" s="95" t="s">
        <v>830</v>
      </c>
      <c r="C523" s="94" t="s">
        <v>510</v>
      </c>
    </row>
    <row r="524" spans="2:3" ht="15.75" thickBot="1" x14ac:dyDescent="0.3">
      <c r="B524" s="100" t="s">
        <v>831</v>
      </c>
      <c r="C524" s="99" t="s">
        <v>360</v>
      </c>
    </row>
  </sheetData>
  <sheetProtection password="DC2F" sheet="1" objects="1" scenarios="1"/>
  <customSheetViews>
    <customSheetView guid="{776F9373-65ED-41C8-AE1D-B548726DF16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ACS Shipping Paper</vt:lpstr>
      <vt:lpstr>Agency POC &amp; Site Info</vt:lpstr>
      <vt:lpstr>DOT PSN</vt:lpstr>
      <vt:lpstr>ACS City and County</vt:lpstr>
      <vt:lpstr>ACS_Site_ID</vt:lpstr>
      <vt:lpstr>ACSSiteID</vt:lpstr>
      <vt:lpstr>Agents</vt:lpstr>
      <vt:lpstr>ContainerSize</vt:lpstr>
    </vt:vector>
  </TitlesOfParts>
  <Company>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Leadore, Ronald A.</dc:creator>
  <cp:lastModifiedBy>OMES</cp:lastModifiedBy>
  <cp:lastPrinted>2014-10-14T15:26:06Z</cp:lastPrinted>
  <dcterms:created xsi:type="dcterms:W3CDTF">2013-02-26T15:35:10Z</dcterms:created>
  <dcterms:modified xsi:type="dcterms:W3CDTF">2021-04-06T15:41:07Z</dcterms:modified>
</cp:coreProperties>
</file>